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activeTab="2"/>
  </bookViews>
  <sheets>
    <sheet name="15级1班" sheetId="1" r:id="rId1"/>
    <sheet name="15级2班" sheetId="2" r:id="rId2"/>
    <sheet name="15级3班" sheetId="3" r:id="rId3"/>
    <sheet name="14级1班" sheetId="4" r:id="rId4"/>
    <sheet name="14级2班" sheetId="5" r:id="rId5"/>
    <sheet name="14级3班" sheetId="6" r:id="rId6"/>
    <sheet name="13级1班" sheetId="7" r:id="rId7"/>
    <sheet name="13级2班" sheetId="8" r:id="rId8"/>
    <sheet name="13级化学菁英班" sheetId="9" r:id="rId9"/>
    <sheet name="12级1班" sheetId="10" r:id="rId10"/>
    <sheet name="12级2班" sheetId="11" r:id="rId11"/>
    <sheet name="12级实验班" sheetId="12" r:id="rId12"/>
  </sheets>
  <calcPr calcId="144525"/>
</workbook>
</file>

<file path=xl/sharedStrings.xml><?xml version="1.0" encoding="utf-8"?>
<sst xmlns="http://schemas.openxmlformats.org/spreadsheetml/2006/main" count="601">
  <si>
    <t>学号</t>
  </si>
  <si>
    <t>姓名</t>
  </si>
  <si>
    <t>D 综合素质</t>
  </si>
  <si>
    <t>D1社会工作</t>
  </si>
  <si>
    <t>D2学术活动</t>
  </si>
  <si>
    <t>D3文体活动</t>
  </si>
  <si>
    <t>D4实践创新</t>
  </si>
  <si>
    <t>D总分</t>
  </si>
  <si>
    <t>D排名</t>
  </si>
  <si>
    <t>班级干部分（请填所加分数）</t>
  </si>
  <si>
    <t>担任职务说明</t>
  </si>
  <si>
    <t>学生组织干部分（请填所加分数）</t>
  </si>
  <si>
    <t>D1总分</t>
  </si>
  <si>
    <t>D21学术沙龙</t>
  </si>
  <si>
    <t>D22学科竞赛</t>
  </si>
  <si>
    <t>D23发表文章</t>
  </si>
  <si>
    <t>D24非学科比赛加分</t>
  </si>
  <si>
    <r>
      <rPr>
        <sz val="11"/>
        <color indexed="8"/>
        <rFont val="宋体"/>
        <charset val="134"/>
      </rPr>
      <t xml:space="preserve">D25学院学生会常规学术活动加分 </t>
    </r>
    <r>
      <rPr>
        <sz val="12"/>
        <color indexed="8"/>
        <rFont val="宋体"/>
        <charset val="134"/>
      </rPr>
      <t xml:space="preserve">
</t>
    </r>
  </si>
  <si>
    <r>
      <rPr>
        <sz val="11"/>
        <color indexed="8"/>
        <rFont val="宋体"/>
        <charset val="134"/>
      </rPr>
      <t xml:space="preserve">D26其他组织及校级常规学术活动 </t>
    </r>
    <r>
      <rPr>
        <sz val="12"/>
        <color indexed="8"/>
        <rFont val="宋体"/>
        <charset val="134"/>
      </rPr>
      <t xml:space="preserve">
</t>
    </r>
  </si>
  <si>
    <t>D2总分</t>
  </si>
  <si>
    <r>
      <rPr>
        <sz val="11"/>
        <color indexed="8"/>
        <rFont val="宋体"/>
        <charset val="134"/>
      </rPr>
      <t xml:space="preserve">D31根据学院的安排参加学院组织活动 </t>
    </r>
    <r>
      <rPr>
        <sz val="12"/>
        <color indexed="8"/>
        <rFont val="宋体"/>
        <charset val="134"/>
      </rPr>
      <t xml:space="preserve">
</t>
    </r>
  </si>
  <si>
    <t>D32个人名义或代表学院参加学院以上单位组织的文体活动</t>
  </si>
  <si>
    <r>
      <rPr>
        <sz val="11"/>
        <color indexed="8"/>
        <rFont val="宋体"/>
        <charset val="134"/>
      </rPr>
      <t>D3总分</t>
    </r>
    <r>
      <rPr>
        <sz val="12"/>
        <color indexed="8"/>
        <rFont val="宋体"/>
        <charset val="134"/>
      </rPr>
      <t xml:space="preserve">
</t>
    </r>
  </si>
  <si>
    <t>D41科技创新课题</t>
  </si>
  <si>
    <t>D42社会实践课题</t>
  </si>
  <si>
    <t>D4总分</t>
  </si>
  <si>
    <t>组会/学术沙龙（次数）</t>
  </si>
  <si>
    <t>所加分数</t>
  </si>
  <si>
    <t>学科竞赛</t>
  </si>
  <si>
    <t>获奖级别</t>
  </si>
  <si>
    <t>文献发表说明</t>
  </si>
  <si>
    <t>人文知识竞赛</t>
  </si>
  <si>
    <t>串讲</t>
  </si>
  <si>
    <t>辩论赛</t>
  </si>
  <si>
    <t>文化系列活动</t>
  </si>
  <si>
    <t>时事论坛</t>
  </si>
  <si>
    <t>文学大赛</t>
  </si>
  <si>
    <t>院报投稿</t>
  </si>
  <si>
    <t>明仁小学支教</t>
  </si>
  <si>
    <t>加分</t>
  </si>
  <si>
    <t>129合唱</t>
  </si>
  <si>
    <t>深秋歌会</t>
  </si>
  <si>
    <t>诞旦晚会</t>
  </si>
  <si>
    <t>排舞</t>
  </si>
  <si>
    <t>新生运动会</t>
  </si>
  <si>
    <t>获奖项目</t>
  </si>
  <si>
    <t>院运动会</t>
  </si>
  <si>
    <t>校运动会</t>
  </si>
  <si>
    <t>院足球赛</t>
  </si>
  <si>
    <t>院篮球赛</t>
  </si>
  <si>
    <t>院羽毛球赛</t>
  </si>
  <si>
    <t>129长跑以及环湖赛</t>
  </si>
  <si>
    <t>活动级别</t>
  </si>
  <si>
    <t>名次</t>
  </si>
  <si>
    <t>个人系数</t>
  </si>
  <si>
    <t>课题组级别</t>
  </si>
  <si>
    <t>寒暑期社会实践</t>
  </si>
  <si>
    <t>活动说明</t>
  </si>
  <si>
    <t>分数</t>
  </si>
  <si>
    <t>职务</t>
  </si>
  <si>
    <t>职务（标明校级/院级）</t>
  </si>
  <si>
    <t>不用自己加</t>
  </si>
  <si>
    <t>次数</t>
  </si>
  <si>
    <t>参加／次数</t>
  </si>
  <si>
    <t>级别／几等奖/团队获奖需标明第几成员</t>
  </si>
  <si>
    <t>文章专利号</t>
  </si>
  <si>
    <t>次数／学时</t>
  </si>
  <si>
    <t>级别／几等奖</t>
  </si>
  <si>
    <t>有效次数</t>
  </si>
  <si>
    <t>不用填</t>
  </si>
  <si>
    <t>毕舒杨</t>
  </si>
  <si>
    <t>参加</t>
  </si>
  <si>
    <t>方阵</t>
  </si>
  <si>
    <r>
      <rPr>
        <sz val="10"/>
        <color indexed="8"/>
        <rFont val="楷体"/>
        <charset val="134"/>
      </rPr>
      <t>返乡调查</t>
    </r>
  </si>
  <si>
    <t>崔竣峰</t>
  </si>
  <si>
    <t>组织委员</t>
  </si>
  <si>
    <t>0.1</t>
  </si>
  <si>
    <r>
      <rPr>
        <sz val="10"/>
        <color indexed="8"/>
        <rFont val="楷体"/>
        <charset val="134"/>
      </rPr>
      <t>读书实践</t>
    </r>
  </si>
  <si>
    <t>龚凡</t>
  </si>
  <si>
    <t>宣传委员</t>
  </si>
  <si>
    <r>
      <rPr>
        <sz val="10"/>
        <color indexed="8"/>
        <rFont val="楷体"/>
        <charset val="134"/>
      </rPr>
      <t>思源计划</t>
    </r>
  </si>
  <si>
    <t>郝轶宁</t>
  </si>
  <si>
    <t>学习委员</t>
  </si>
  <si>
    <t>方阵 团体足球射门</t>
  </si>
  <si>
    <t>孔祥雪</t>
  </si>
  <si>
    <t>团支书</t>
  </si>
  <si>
    <t>投稿一次</t>
  </si>
  <si>
    <t>李碧茹</t>
  </si>
  <si>
    <t>副班长</t>
  </si>
  <si>
    <t>方阵 报名</t>
  </si>
  <si>
    <t>李翰奇</t>
  </si>
  <si>
    <t>生活委员</t>
  </si>
  <si>
    <t>报名</t>
  </si>
  <si>
    <t>李清彬</t>
  </si>
  <si>
    <t>班长</t>
  </si>
  <si>
    <t>0.3</t>
  </si>
  <si>
    <r>
      <rPr>
        <sz val="11"/>
        <color indexed="8"/>
        <rFont val="宋体"/>
        <charset val="134"/>
      </rPr>
      <t>方阵 集体跳绳</t>
    </r>
  </si>
  <si>
    <t>李星</t>
  </si>
  <si>
    <t>文艺委员</t>
  </si>
  <si>
    <t>0.85</t>
  </si>
  <si>
    <t>方阵 集体跳绳</t>
  </si>
  <si>
    <t>李梓漩</t>
  </si>
  <si>
    <r>
      <rPr>
        <sz val="10"/>
        <color indexed="8"/>
        <rFont val="楷体"/>
        <charset val="134"/>
      </rPr>
      <t>读书实践，返乡调查</t>
    </r>
  </si>
  <si>
    <t>刘寒冰</t>
  </si>
  <si>
    <r>
      <rPr>
        <sz val="10"/>
        <color indexed="8"/>
        <rFont val="楷体"/>
        <charset val="134"/>
      </rPr>
      <t>读书实践，思源计划</t>
    </r>
  </si>
  <si>
    <t>刘孟开</t>
  </si>
  <si>
    <t>刘一麟</t>
  </si>
  <si>
    <t>化学挑战赛</t>
  </si>
  <si>
    <t>校一等奖／个人</t>
  </si>
  <si>
    <t>罗金龙</t>
  </si>
  <si>
    <t>马小凡</t>
  </si>
  <si>
    <t>阙岚</t>
  </si>
  <si>
    <t>4*100</t>
  </si>
  <si>
    <t>石胡斌</t>
  </si>
  <si>
    <t>文学大赛优秀奖</t>
  </si>
  <si>
    <t>史雅欣</t>
  </si>
  <si>
    <t>心理委员</t>
  </si>
  <si>
    <t>主持</t>
  </si>
  <si>
    <t>温奇</t>
  </si>
  <si>
    <t>徐纪鑫</t>
  </si>
  <si>
    <t>杨麟矞</t>
  </si>
  <si>
    <t>张洪瑞</t>
  </si>
  <si>
    <t>体育委员</t>
  </si>
  <si>
    <t>1次</t>
  </si>
  <si>
    <t>歌手</t>
  </si>
  <si>
    <t>方阵 4*100</t>
  </si>
  <si>
    <t>蔡纳青</t>
  </si>
  <si>
    <r>
      <rPr>
        <sz val="10"/>
        <color indexed="8"/>
        <rFont val="宋体"/>
        <charset val="134"/>
      </rPr>
      <t>读书笔记</t>
    </r>
  </si>
  <si>
    <t>陈道佳</t>
  </si>
  <si>
    <t>思源计划</t>
  </si>
  <si>
    <t>杜姣睿</t>
  </si>
  <si>
    <r>
      <rPr>
        <sz val="10"/>
        <color indexed="8"/>
        <rFont val="宋体"/>
        <charset val="134"/>
      </rPr>
      <t>返乡调查</t>
    </r>
  </si>
  <si>
    <t>高永澎</t>
  </si>
  <si>
    <t>耿钰言</t>
  </si>
  <si>
    <t>韩涛</t>
  </si>
  <si>
    <t>何适</t>
  </si>
  <si>
    <t>姜乔</t>
  </si>
  <si>
    <t>李程</t>
  </si>
  <si>
    <t>李佳珍</t>
  </si>
  <si>
    <t>方阵 报名 集体跳绳</t>
  </si>
  <si>
    <t>李旖旎</t>
  </si>
  <si>
    <t>李雨轩</t>
  </si>
  <si>
    <t>刘禹彤</t>
  </si>
  <si>
    <t>校友走访</t>
  </si>
  <si>
    <t>刘渊</t>
  </si>
  <si>
    <t>皮双奇</t>
  </si>
  <si>
    <t>集体跳绳</t>
  </si>
  <si>
    <t>邵胜贤</t>
  </si>
  <si>
    <t>涂珑潇</t>
  </si>
  <si>
    <t>吴琼</t>
  </si>
  <si>
    <t>杨剑涛</t>
  </si>
  <si>
    <t>张杨</t>
  </si>
  <si>
    <t>章晓崑</t>
  </si>
  <si>
    <t>蔡霖</t>
  </si>
  <si>
    <r>
      <rPr>
        <sz val="11"/>
        <color indexed="8"/>
        <rFont val="Helvetica"/>
        <charset val="134"/>
      </rPr>
      <t>参加</t>
    </r>
  </si>
  <si>
    <r>
      <rPr>
        <b/>
        <sz val="10"/>
        <color indexed="8"/>
        <rFont val="等线"/>
        <charset val="134"/>
      </rPr>
      <t>思源计划</t>
    </r>
  </si>
  <si>
    <t>丁筱颖</t>
  </si>
  <si>
    <r>
      <rPr>
        <sz val="11"/>
        <color indexed="8"/>
        <rFont val="Helvetica"/>
        <charset val="134"/>
      </rPr>
      <t>副班长</t>
    </r>
  </si>
  <si>
    <t>一等奖</t>
  </si>
  <si>
    <t>新年音乐会</t>
  </si>
  <si>
    <t>参与</t>
  </si>
  <si>
    <t>段翔宇</t>
  </si>
  <si>
    <t>科创大本营部长</t>
  </si>
  <si>
    <t>洪珊珊</t>
  </si>
  <si>
    <r>
      <rPr>
        <b/>
        <sz val="10"/>
        <color indexed="8"/>
        <rFont val="等线"/>
        <charset val="134"/>
      </rPr>
      <t>返乡调查</t>
    </r>
  </si>
  <si>
    <t>黄京城</t>
  </si>
  <si>
    <t>投稿两次</t>
  </si>
  <si>
    <t>读书笔记</t>
  </si>
  <si>
    <t>李佳慧</t>
  </si>
  <si>
    <r>
      <rPr>
        <sz val="11"/>
        <color indexed="8"/>
        <rFont val="Helvetica"/>
        <charset val="134"/>
      </rPr>
      <t>心理委员</t>
    </r>
  </si>
  <si>
    <r>
      <rPr>
        <sz val="11"/>
        <color indexed="8"/>
        <rFont val="Helvetica"/>
        <charset val="134"/>
      </rPr>
      <t>集体跳绳 方阵</t>
    </r>
  </si>
  <si>
    <t>李彤</t>
  </si>
  <si>
    <r>
      <rPr>
        <sz val="11"/>
        <color indexed="8"/>
        <rFont val="Helvetica"/>
        <charset val="134"/>
      </rPr>
      <t>生活委员</t>
    </r>
  </si>
  <si>
    <t>文学大赛一等奖</t>
  </si>
  <si>
    <t>梁正</t>
  </si>
  <si>
    <t>刘泽伟</t>
  </si>
  <si>
    <r>
      <rPr>
        <sz val="11"/>
        <color indexed="8"/>
        <rFont val="Helvetica"/>
        <charset val="134"/>
      </rPr>
      <t>方阵 足球射门</t>
    </r>
  </si>
  <si>
    <t>马思源</t>
  </si>
  <si>
    <t>毛维文</t>
  </si>
  <si>
    <r>
      <rPr>
        <sz val="11"/>
        <color indexed="8"/>
        <rFont val="Helvetica"/>
        <charset val="134"/>
      </rPr>
      <t>组织委员</t>
    </r>
  </si>
  <si>
    <t>潘心怡</t>
  </si>
  <si>
    <r>
      <rPr>
        <sz val="11"/>
        <color indexed="8"/>
        <rFont val="Helvetica"/>
        <charset val="134"/>
      </rPr>
      <t>学习委员</t>
    </r>
  </si>
  <si>
    <t>田家年</t>
  </si>
  <si>
    <t>田野</t>
  </si>
  <si>
    <r>
      <rPr>
        <sz val="11"/>
        <color indexed="8"/>
        <rFont val="Helvetica"/>
        <charset val="134"/>
      </rPr>
      <t>班长</t>
    </r>
  </si>
  <si>
    <t>王玮</t>
  </si>
  <si>
    <r>
      <rPr>
        <sz val="11"/>
        <color indexed="8"/>
        <rFont val="Helvetica"/>
        <charset val="134"/>
      </rPr>
      <t>方阵</t>
    </r>
  </si>
  <si>
    <t>肖嘉俊</t>
  </si>
  <si>
    <t>谢维琛</t>
  </si>
  <si>
    <t>杨帆</t>
  </si>
  <si>
    <r>
      <rPr>
        <sz val="11"/>
        <color indexed="8"/>
        <rFont val="Helvetica"/>
        <charset val="134"/>
      </rPr>
      <t>体育委员</t>
    </r>
  </si>
  <si>
    <t>尹建平</t>
  </si>
  <si>
    <t>赵恺萌</t>
  </si>
  <si>
    <r>
      <rPr>
        <b/>
        <sz val="10"/>
        <color indexed="8"/>
        <rFont val="等线"/>
        <charset val="134"/>
      </rPr>
      <t>思源计划，</t>
    </r>
    <r>
      <rPr>
        <sz val="10"/>
        <color indexed="8"/>
        <rFont val="等线"/>
        <charset val="134"/>
      </rPr>
      <t>读书笔记</t>
    </r>
  </si>
  <si>
    <t>周轩</t>
  </si>
  <si>
    <t>付之杰</t>
  </si>
  <si>
    <t>合唱排练，修改曲谱</t>
  </si>
  <si>
    <t>读书报告</t>
  </si>
  <si>
    <t>高博</t>
  </si>
  <si>
    <t>返乡调研</t>
  </si>
  <si>
    <t>郭昱昊</t>
  </si>
  <si>
    <t>体委</t>
  </si>
  <si>
    <t>贺智臻</t>
  </si>
  <si>
    <t>分团委组织部部长</t>
  </si>
  <si>
    <t>侯欣杰</t>
  </si>
  <si>
    <t>招生宣传</t>
  </si>
  <si>
    <t>解恺新</t>
  </si>
  <si>
    <t xml:space="preserve">宣传委员 </t>
  </si>
  <si>
    <t>李久阳</t>
  </si>
  <si>
    <t>微暖志愿者协会项目部部长</t>
  </si>
  <si>
    <t>李泽宇</t>
  </si>
  <si>
    <t>碳知新闻社院报团主编</t>
  </si>
  <si>
    <t>李增领</t>
  </si>
  <si>
    <t>学院碳知新闻社部长、化学爱好者协会副部长、校友志愿者协会办公室部长</t>
  </si>
  <si>
    <t>刘雨昕</t>
  </si>
  <si>
    <t>二等奖</t>
  </si>
  <si>
    <t>龙蕊</t>
  </si>
  <si>
    <t>马铭辰</t>
  </si>
  <si>
    <t>潘修哲</t>
  </si>
  <si>
    <t>石曦予</t>
  </si>
  <si>
    <t>宋子强</t>
  </si>
  <si>
    <t>王天阳</t>
  </si>
  <si>
    <t>办公室副部长</t>
  </si>
  <si>
    <t>王韫</t>
  </si>
  <si>
    <t>魏可欣</t>
  </si>
  <si>
    <t>外联部副部长</t>
  </si>
  <si>
    <t>殷紫原</t>
  </si>
  <si>
    <t>学习部长</t>
  </si>
  <si>
    <t>余开杨</t>
  </si>
  <si>
    <t>张磊</t>
  </si>
  <si>
    <t>读书沙龙</t>
  </si>
  <si>
    <t>陈浩男</t>
  </si>
  <si>
    <t>参与表演</t>
  </si>
  <si>
    <t>程泽梁</t>
  </si>
  <si>
    <t>党育杰</t>
  </si>
  <si>
    <t>马学会考核部部长</t>
  </si>
  <si>
    <t>“追寻红色之路，传承延安精神”暑期社会实践，
读书笔记</t>
  </si>
  <si>
    <t>获学院二等奖</t>
  </si>
  <si>
    <t>邓雅茜</t>
  </si>
  <si>
    <t>全国部分地区大学生物理竞赛</t>
  </si>
  <si>
    <t>三等奖</t>
  </si>
  <si>
    <t>主持人</t>
  </si>
  <si>
    <t>主持人&amp;参与表演</t>
  </si>
  <si>
    <t xml:space="preserve">“追寻红色之路，传承延安精神”暑期社会实践，读书笔记
</t>
  </si>
  <si>
    <t>杜忻怡</t>
  </si>
  <si>
    <t>校团委艺术团之话剧团宣传部部长</t>
  </si>
  <si>
    <t>暑假社会实践，读书笔记</t>
  </si>
  <si>
    <t>高子研</t>
  </si>
  <si>
    <r>
      <rPr>
        <sz val="11"/>
        <color indexed="8"/>
        <rFont val="宋体"/>
        <charset val="134"/>
      </rPr>
      <t>院办公室部长</t>
    </r>
  </si>
  <si>
    <t>侯晓宇</t>
  </si>
  <si>
    <t>微暖内务部部长</t>
  </si>
  <si>
    <t>返乡调查</t>
  </si>
  <si>
    <t>李囝</t>
  </si>
  <si>
    <t>副班长、生活委员</t>
  </si>
  <si>
    <t>院学生会外联部部长</t>
  </si>
  <si>
    <t>主持&amp;参与表演</t>
  </si>
  <si>
    <t>刘帅</t>
  </si>
  <si>
    <t>芦光琪</t>
  </si>
  <si>
    <t>学习部副部长</t>
  </si>
  <si>
    <t>罗亚晖</t>
  </si>
  <si>
    <t>孟庆伟</t>
  </si>
  <si>
    <t>参与演出</t>
  </si>
  <si>
    <t>邵一哲</t>
  </si>
  <si>
    <t>汪文琪</t>
  </si>
  <si>
    <t>王哲</t>
  </si>
  <si>
    <t>校级学生会内联部部长 院级碳知新闻社部长</t>
  </si>
  <si>
    <t>暑期赴陕西支教社会实践，读书笔记</t>
  </si>
  <si>
    <t>校级二等奖 院级一等奖</t>
  </si>
  <si>
    <t>徐德奥</t>
  </si>
  <si>
    <t>分团委办公室副主任</t>
  </si>
  <si>
    <t>招生宣讲，返乡调查</t>
  </si>
  <si>
    <t>徐昊</t>
  </si>
  <si>
    <t>参加初赛，后因病退出（改）</t>
  </si>
  <si>
    <t>赴延安实地调研队，读书笔记</t>
  </si>
  <si>
    <t>杨航</t>
  </si>
  <si>
    <t>杨平</t>
  </si>
  <si>
    <t>袁粼</t>
  </si>
  <si>
    <t>周大海</t>
  </si>
  <si>
    <t>王笑笑</t>
  </si>
  <si>
    <t>汪英杰</t>
  </si>
  <si>
    <t>参加演出</t>
  </si>
  <si>
    <t>陈崇安</t>
  </si>
  <si>
    <t>队长</t>
  </si>
  <si>
    <t>陈凡</t>
  </si>
  <si>
    <t>院学生会外联部长</t>
  </si>
  <si>
    <t>邓钶</t>
  </si>
  <si>
    <t>顾钊</t>
  </si>
  <si>
    <t>雷润</t>
  </si>
  <si>
    <t>科协实践部长</t>
  </si>
  <si>
    <t>排练</t>
  </si>
  <si>
    <t>李瑶函</t>
  </si>
  <si>
    <t>李泽琛</t>
  </si>
  <si>
    <t>学委</t>
  </si>
  <si>
    <t>分团委办公室主任</t>
  </si>
  <si>
    <t>1(微积分）</t>
  </si>
  <si>
    <t>李志文</t>
  </si>
  <si>
    <t>科协科创部长</t>
  </si>
  <si>
    <t>招生宣讲</t>
  </si>
  <si>
    <t>林腾宇</t>
  </si>
  <si>
    <t>刘奔奔</t>
  </si>
  <si>
    <t>学生会文艺部长</t>
  </si>
  <si>
    <t>刘原庄</t>
  </si>
  <si>
    <t>马一轩</t>
  </si>
  <si>
    <t>沈凯乐</t>
  </si>
  <si>
    <t>橄榄球赛第四</t>
  </si>
  <si>
    <t>宛枫</t>
  </si>
  <si>
    <t>分团委宣传部部长</t>
  </si>
  <si>
    <t>王林哲</t>
  </si>
  <si>
    <t>王逍</t>
  </si>
  <si>
    <t>校话剧团副部长</t>
  </si>
  <si>
    <t>杨杰</t>
  </si>
  <si>
    <t>张天蔚</t>
  </si>
  <si>
    <t>张文远</t>
  </si>
  <si>
    <t>新闻社创意部长</t>
  </si>
  <si>
    <t>郑英琦</t>
  </si>
  <si>
    <t>学生会体育部长</t>
  </si>
  <si>
    <t>郑子建</t>
  </si>
  <si>
    <t>其他情况的申请</t>
  </si>
  <si>
    <t>申请分数</t>
  </si>
  <si>
    <t>申请说明</t>
  </si>
  <si>
    <t>班级干部分</t>
  </si>
  <si>
    <t>学生组织干部分</t>
  </si>
  <si>
    <t>D21学科竞赛</t>
  </si>
  <si>
    <t>D22学术报告</t>
  </si>
  <si>
    <t xml:space="preserve">D31组织活动 </t>
  </si>
  <si>
    <t>D32个人参加</t>
  </si>
  <si>
    <t>D3总分</t>
  </si>
  <si>
    <t>D41科技创新</t>
  </si>
  <si>
    <t>D42社会实践</t>
  </si>
  <si>
    <t>北京市化学竞赛</t>
  </si>
  <si>
    <t>获奖说明</t>
  </si>
  <si>
    <t>其他竞赛</t>
  </si>
  <si>
    <t>学术沙龙</t>
  </si>
  <si>
    <t>次数说明</t>
  </si>
  <si>
    <t>其他学术报告</t>
  </si>
  <si>
    <t>说明</t>
  </si>
  <si>
    <t>元旦晚会</t>
  </si>
  <si>
    <t>其他活动</t>
  </si>
  <si>
    <t>获奖或参加情况说明</t>
  </si>
  <si>
    <t>一二九合唱比赛</t>
  </si>
  <si>
    <t>参加情况说明</t>
  </si>
  <si>
    <t>一二九长跑</t>
  </si>
  <si>
    <t>篮球赛</t>
  </si>
  <si>
    <t>获奖或参与情况说明</t>
  </si>
  <si>
    <t>大学生科创</t>
  </si>
  <si>
    <t>寒假社会实践</t>
  </si>
  <si>
    <t>杨旭</t>
  </si>
  <si>
    <t>马学会办公室主任</t>
  </si>
  <si>
    <t>王宇飞</t>
  </si>
  <si>
    <t>主席团</t>
  </si>
  <si>
    <t>卓越联盟化学竞赛三等奖</t>
  </si>
  <si>
    <t>秦红</t>
  </si>
  <si>
    <t>1120132967</t>
  </si>
  <si>
    <t>王子豪</t>
  </si>
  <si>
    <t>1120132968</t>
  </si>
  <si>
    <t>曾天晓</t>
  </si>
  <si>
    <t>1120132969</t>
  </si>
  <si>
    <t>李鹏程</t>
  </si>
  <si>
    <t>1120132970</t>
  </si>
  <si>
    <t>林佳佳</t>
  </si>
  <si>
    <t>卓越杯三等奖</t>
  </si>
  <si>
    <t>暑期社会实践校级一等奖</t>
  </si>
  <si>
    <t>1120132971</t>
  </si>
  <si>
    <t>顾修远</t>
  </si>
  <si>
    <t>1120132972</t>
  </si>
  <si>
    <t>谢开锋</t>
  </si>
  <si>
    <t>学生会主席</t>
  </si>
  <si>
    <t>1120132973</t>
  </si>
  <si>
    <t>程思豪</t>
  </si>
  <si>
    <t>1120132974</t>
  </si>
  <si>
    <t>张珂新</t>
  </si>
  <si>
    <t>Journal of Materials Chemistry A 第六作者，一区论文</t>
  </si>
  <si>
    <t>暑期社会实践三等奖第二成员</t>
  </si>
  <si>
    <t>1120132975</t>
  </si>
  <si>
    <t>孙伟航</t>
  </si>
  <si>
    <t>1120132976</t>
  </si>
  <si>
    <t>陈俊杰</t>
  </si>
  <si>
    <t>1120132977</t>
  </si>
  <si>
    <t>胡益敏</t>
  </si>
  <si>
    <t>微暖会长</t>
  </si>
  <si>
    <t>1120132979</t>
  </si>
  <si>
    <t>荣辉</t>
  </si>
  <si>
    <t>1120132980</t>
  </si>
  <si>
    <t>李嘉</t>
  </si>
  <si>
    <t>1120132981</t>
  </si>
  <si>
    <t>屈恺</t>
  </si>
  <si>
    <t>分团委书记</t>
  </si>
  <si>
    <t>1120132982</t>
  </si>
  <si>
    <t>贾鑫</t>
  </si>
  <si>
    <t>1120132983</t>
  </si>
  <si>
    <t>张碧</t>
  </si>
  <si>
    <t>新闻社社长</t>
  </si>
  <si>
    <t>暑假社会实践院级奖</t>
  </si>
  <si>
    <t>1120132985</t>
  </si>
  <si>
    <t>曹锡玉</t>
  </si>
  <si>
    <t>办公室分管主席</t>
  </si>
  <si>
    <t>九校联盟新实验设计赛团体三等奖，第二成员</t>
  </si>
  <si>
    <t>1120132986</t>
  </si>
  <si>
    <t>冶平</t>
  </si>
  <si>
    <t>1120132987</t>
  </si>
  <si>
    <t>戴文博</t>
  </si>
  <si>
    <t>纪缓缓</t>
  </si>
  <si>
    <t>原逢华</t>
  </si>
  <si>
    <t>1120132990</t>
  </si>
  <si>
    <t>卢知浩</t>
  </si>
  <si>
    <t>1120132991</t>
  </si>
  <si>
    <t>李翠翠</t>
  </si>
  <si>
    <t>1120132992</t>
  </si>
  <si>
    <t>梁爽</t>
  </si>
  <si>
    <t>1120132993</t>
  </si>
  <si>
    <t>韩继新</t>
  </si>
  <si>
    <t>碳知新闻社社长</t>
  </si>
  <si>
    <t>1120132994</t>
  </si>
  <si>
    <t>周志兵</t>
  </si>
  <si>
    <t>1120132995</t>
  </si>
  <si>
    <t>伍亚红</t>
  </si>
  <si>
    <t>1120132996</t>
  </si>
  <si>
    <t>李锐</t>
  </si>
  <si>
    <t>1120132997</t>
  </si>
  <si>
    <t>宋昱言</t>
  </si>
  <si>
    <t>1120132999</t>
  </si>
  <si>
    <t>曹奕晖</t>
  </si>
  <si>
    <t>1120133000</t>
  </si>
  <si>
    <t>高会智</t>
  </si>
  <si>
    <t>1120133001</t>
  </si>
  <si>
    <t>吕雪宁</t>
  </si>
  <si>
    <t>1120133002</t>
  </si>
  <si>
    <t>黄伟敏</t>
  </si>
  <si>
    <t>卓越杯个人二等奖</t>
  </si>
  <si>
    <t>1120133003</t>
  </si>
  <si>
    <t>杜亚伟</t>
  </si>
  <si>
    <t>1120133004</t>
  </si>
  <si>
    <t>蒋瑞</t>
  </si>
  <si>
    <t>1120133005</t>
  </si>
  <si>
    <t>杨舒雅</t>
  </si>
  <si>
    <t>国家实用新型专利+世纪杯竞赛一等奖</t>
  </si>
  <si>
    <t>1120133006</t>
  </si>
  <si>
    <t>滕云龙</t>
  </si>
  <si>
    <t>1120133007</t>
  </si>
  <si>
    <t>刘文清</t>
  </si>
  <si>
    <t>1120133008</t>
  </si>
  <si>
    <t>何嘉昊</t>
  </si>
  <si>
    <t>1120133010</t>
  </si>
  <si>
    <t>王煜</t>
  </si>
  <si>
    <t>1120133011</t>
  </si>
  <si>
    <t>杨雨新</t>
  </si>
  <si>
    <t>科协会长</t>
  </si>
  <si>
    <t>实验设计赛</t>
  </si>
  <si>
    <t>1120133012</t>
  </si>
  <si>
    <t>胡睿</t>
  </si>
  <si>
    <t>1120133013</t>
  </si>
  <si>
    <t>徐伟文</t>
  </si>
  <si>
    <t>暑期社会实践</t>
  </si>
  <si>
    <t>民仁小学支教</t>
  </si>
  <si>
    <t>参加次数说明</t>
  </si>
  <si>
    <t>其他志愿活动</t>
  </si>
  <si>
    <t>参加说明</t>
  </si>
  <si>
    <t>1120132947</t>
  </si>
  <si>
    <t>祁朝阳</t>
  </si>
  <si>
    <t>交响乐团团长</t>
  </si>
  <si>
    <t>卓越杯实验设计大赛</t>
  </si>
  <si>
    <t>季军</t>
  </si>
  <si>
    <t>新年音乐会负责人</t>
  </si>
  <si>
    <t>1120132948</t>
  </si>
  <si>
    <t>康嘉琦</t>
  </si>
  <si>
    <t>1120132949</t>
  </si>
  <si>
    <t>施登极</t>
  </si>
  <si>
    <t>1120132950</t>
  </si>
  <si>
    <t>王兆辉</t>
  </si>
  <si>
    <t>1120132951</t>
  </si>
  <si>
    <t>朱宇豪</t>
  </si>
  <si>
    <t>1120132952</t>
  </si>
  <si>
    <t>师晓松</t>
  </si>
  <si>
    <t>团委干部</t>
  </si>
  <si>
    <t>1120132953</t>
  </si>
  <si>
    <t>曹思佳</t>
  </si>
  <si>
    <t>1120132954</t>
  </si>
  <si>
    <t>赵克非</t>
  </si>
  <si>
    <t>文体委员</t>
  </si>
  <si>
    <t>1120132955</t>
  </si>
  <si>
    <t>付强</t>
  </si>
  <si>
    <t>院学生会副主席</t>
  </si>
  <si>
    <t>8课时</t>
  </si>
  <si>
    <t>1120132956</t>
  </si>
  <si>
    <t>付文婷</t>
  </si>
  <si>
    <t>1120132957</t>
  </si>
  <si>
    <t>税澜沧</t>
  </si>
  <si>
    <t>马学会会长、社联社团理事会理事（副主席级别）</t>
  </si>
  <si>
    <t>卓越杯实验技能大赛</t>
  </si>
  <si>
    <t>1120132958</t>
  </si>
  <si>
    <t>潘诚</t>
  </si>
  <si>
    <t>1120132959</t>
  </si>
  <si>
    <t>李思清</t>
  </si>
  <si>
    <t>一篇一区文章，第一作者，两篇四区文章，其中一篇第一作者，一篇第二作者</t>
  </si>
  <si>
    <t>1120132960</t>
  </si>
  <si>
    <t>张馨凝</t>
  </si>
  <si>
    <t>1120132961</t>
  </si>
  <si>
    <t>张子一</t>
  </si>
  <si>
    <t>学电副台长</t>
  </si>
  <si>
    <t>良乡深秋歌会主持人</t>
  </si>
  <si>
    <t>1120132962</t>
  </si>
  <si>
    <t>高雪</t>
  </si>
  <si>
    <t>院级选拔赛二等奖</t>
  </si>
  <si>
    <t>1120132963</t>
  </si>
  <si>
    <t>尹新颖</t>
  </si>
  <si>
    <t>微暖副会长</t>
  </si>
  <si>
    <t>院级选拔赛三等奖</t>
  </si>
  <si>
    <t>1120132964</t>
  </si>
  <si>
    <t>余冠行</t>
  </si>
  <si>
    <t>微暖暑期支教</t>
  </si>
  <si>
    <t>校级二等奖</t>
  </si>
  <si>
    <t>1120132965</t>
  </si>
  <si>
    <t>段霁芸</t>
  </si>
  <si>
    <t>1120132966</t>
  </si>
  <si>
    <t>赵丹</t>
  </si>
  <si>
    <t>卓越杯实验设计大赛、技能大赛</t>
  </si>
  <si>
    <t>陈洵</t>
  </si>
  <si>
    <t>熊俊宇</t>
  </si>
  <si>
    <t>高文博</t>
  </si>
  <si>
    <t>高泽远</t>
  </si>
  <si>
    <t>张文过</t>
  </si>
  <si>
    <t>刘地宏</t>
  </si>
  <si>
    <t>李薇</t>
  </si>
  <si>
    <t>尧思</t>
  </si>
  <si>
    <t>刘瑾</t>
  </si>
  <si>
    <t>赵璐嘉</t>
  </si>
  <si>
    <t>刘红阳</t>
  </si>
  <si>
    <t>黄介斌</t>
  </si>
  <si>
    <t>马敏剑</t>
  </si>
  <si>
    <t>倪志成</t>
  </si>
  <si>
    <t>孙成一</t>
  </si>
  <si>
    <t>王兵</t>
  </si>
  <si>
    <t>ACS nano二作</t>
  </si>
  <si>
    <t>王盛基</t>
  </si>
  <si>
    <t>王昱泽</t>
  </si>
  <si>
    <t>院级选拔赛</t>
  </si>
  <si>
    <t>天桥街道实践 校一等奖</t>
  </si>
  <si>
    <t>队员</t>
  </si>
  <si>
    <t>王峥</t>
  </si>
  <si>
    <t>肖昱坤</t>
  </si>
  <si>
    <t>谢作淳</t>
  </si>
  <si>
    <t>崔一鸣</t>
  </si>
  <si>
    <t>刘名乘</t>
  </si>
  <si>
    <t>常宁</t>
  </si>
  <si>
    <t>陈炜杰</t>
  </si>
  <si>
    <t>何超</t>
  </si>
  <si>
    <t>吉云鹏</t>
  </si>
  <si>
    <t>蒋成浩</t>
  </si>
  <si>
    <t>一次</t>
  </si>
  <si>
    <t>蒋中俊</t>
  </si>
  <si>
    <t>孟繁熠</t>
  </si>
  <si>
    <t>李帅</t>
  </si>
  <si>
    <t>李随缘</t>
  </si>
  <si>
    <t>赖晓宏</t>
  </si>
  <si>
    <t>齐世博</t>
  </si>
  <si>
    <t>沙木哈尔·朱马别克</t>
  </si>
  <si>
    <t>刘哲涵</t>
  </si>
  <si>
    <t>秦格格</t>
  </si>
  <si>
    <t>张弛</t>
  </si>
  <si>
    <t>郑盟</t>
  </si>
  <si>
    <t>葛畅</t>
  </si>
  <si>
    <t>谢闰伟</t>
  </si>
  <si>
    <t>王博闻</t>
  </si>
  <si>
    <t>王森焱</t>
  </si>
  <si>
    <t>王一川</t>
  </si>
  <si>
    <t>吴超</t>
  </si>
  <si>
    <t>杨青林</t>
  </si>
  <si>
    <t>叶尔兰·阿德力</t>
  </si>
  <si>
    <t>张若彬</t>
  </si>
  <si>
    <t>赵瀚辰</t>
  </si>
  <si>
    <t>赵嘉明</t>
  </si>
  <si>
    <t>暑期/寒假社会实践</t>
  </si>
  <si>
    <t>戴赟</t>
  </si>
  <si>
    <t>贺伟东</t>
  </si>
  <si>
    <t>杨俭飞</t>
  </si>
  <si>
    <t>陈哲明</t>
  </si>
  <si>
    <t>马葛</t>
  </si>
  <si>
    <t>马希桢</t>
  </si>
  <si>
    <t>彭方园</t>
  </si>
  <si>
    <t>姜伟明</t>
  </si>
  <si>
    <t>李坤</t>
  </si>
  <si>
    <t>李玉泽</t>
  </si>
  <si>
    <t>孟令炜</t>
  </si>
  <si>
    <t>成幸莲</t>
  </si>
  <si>
    <t>裴筱琨</t>
  </si>
  <si>
    <t>曾惠敏</t>
  </si>
  <si>
    <t>一篇一区共一，一篇四区一作，一篇四区三作</t>
  </si>
  <si>
    <t>张晓蕊</t>
  </si>
  <si>
    <t>刘恺</t>
  </si>
  <si>
    <t>王豪</t>
  </si>
  <si>
    <t>王浩</t>
  </si>
  <si>
    <t>曾子谦</t>
  </si>
  <si>
    <t>柴永强</t>
  </si>
  <si>
    <t>吴文超</t>
  </si>
  <si>
    <t>余丹妮</t>
  </si>
  <si>
    <t>张鹤</t>
  </si>
  <si>
    <t>高雄</t>
  </si>
  <si>
    <t>2次</t>
  </si>
  <si>
    <t>桑思尔</t>
  </si>
  <si>
    <t>许培宇</t>
  </si>
  <si>
    <t>赵俊超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</si>
</sst>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&quot; &quot;"/>
  </numFmts>
  <fonts count="37">
    <font>
      <sz val="12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indexed="23"/>
      <name val="宋体"/>
      <charset val="134"/>
    </font>
    <font>
      <sz val="11"/>
      <color indexed="19"/>
      <name val="宋体"/>
      <charset val="134"/>
    </font>
    <font>
      <sz val="11"/>
      <color indexed="21"/>
      <name val="宋体"/>
      <charset val="134"/>
    </font>
    <font>
      <sz val="11"/>
      <color indexed="25"/>
      <name val="宋体"/>
      <charset val="134"/>
    </font>
    <font>
      <sz val="14"/>
      <color indexed="8"/>
      <name val="宋体"/>
      <charset val="134"/>
    </font>
    <font>
      <sz val="11"/>
      <color indexed="8"/>
      <name val="Inherit"/>
      <charset val="134"/>
    </font>
    <font>
      <sz val="11"/>
      <color indexed="12"/>
      <name val="宋体"/>
      <charset val="134"/>
    </font>
    <font>
      <sz val="11"/>
      <color indexed="16"/>
      <name val="宋体"/>
      <charset val="134"/>
    </font>
    <font>
      <sz val="11"/>
      <color indexed="14"/>
      <name val="宋体"/>
      <charset val="134"/>
    </font>
    <font>
      <sz val="11"/>
      <color indexed="8"/>
      <name val="Helvetica"/>
      <charset val="134"/>
    </font>
    <font>
      <sz val="10"/>
      <color indexed="8"/>
      <name val="等线"/>
      <charset val="134"/>
    </font>
    <font>
      <sz val="10"/>
      <color indexed="8"/>
      <name val="楷体"/>
      <charset val="134"/>
    </font>
    <font>
      <sz val="11"/>
      <color theme="1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rgb="FF006100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1"/>
      <color theme="3"/>
      <name val="Helvetica"/>
      <charset val="134"/>
      <scheme val="minor"/>
    </font>
    <font>
      <b/>
      <sz val="11"/>
      <color rgb="FFFA7D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theme="1"/>
      <name val="Helvetica"/>
      <charset val="0"/>
      <scheme val="minor"/>
    </font>
    <font>
      <sz val="11"/>
      <color theme="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i/>
      <sz val="11"/>
      <color rgb="FF7F7F7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sz val="11"/>
      <color rgb="FF9C6500"/>
      <name val="Helvetica"/>
      <charset val="0"/>
      <scheme val="minor"/>
    </font>
    <font>
      <b/>
      <sz val="10"/>
      <color indexed="8"/>
      <name val="等线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8"/>
      </right>
      <top style="thin">
        <color indexed="8"/>
      </top>
      <bottom style="thin">
        <color indexed="10"/>
      </bottom>
      <diagonal/>
    </border>
    <border>
      <left style="thin">
        <color indexed="1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8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16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5" borderId="5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3" borderId="52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17" fillId="0" borderId="5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0" borderId="5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14" borderId="58" applyNumberFormat="0" applyAlignment="0" applyProtection="0">
      <alignment vertical="center"/>
    </xf>
    <xf numFmtId="0" fontId="23" fillId="14" borderId="53" applyNumberFormat="0" applyAlignment="0" applyProtection="0">
      <alignment vertical="center"/>
    </xf>
    <xf numFmtId="0" fontId="30" fillId="24" borderId="55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3" fillId="0" borderId="56" applyNumberFormat="0" applyFill="0" applyAlignment="0" applyProtection="0">
      <alignment vertical="center"/>
    </xf>
    <xf numFmtId="0" fontId="29" fillId="0" borderId="5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 applyNumberFormat="0" applyFill="0" applyBorder="0" applyProtection="0">
      <alignment vertical="top"/>
    </xf>
  </cellStyleXfs>
  <cellXfs count="157">
    <xf numFmtId="0" fontId="0" fillId="0" borderId="0" xfId="0" applyFont="1" applyAlignment="1">
      <alignment vertical="top"/>
    </xf>
    <xf numFmtId="0" fontId="0" fillId="0" borderId="0" xfId="0" applyNumberFormat="1" applyFont="1" applyAlignment="1">
      <alignment vertical="top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176" fontId="1" fillId="7" borderId="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7" fillId="6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0" fontId="6" fillId="5" borderId="4" xfId="0" applyNumberFormat="1" applyFont="1" applyFill="1" applyBorder="1" applyAlignment="1">
      <alignment vertical="center"/>
    </xf>
    <xf numFmtId="0" fontId="3" fillId="2" borderId="11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7" fillId="6" borderId="6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vertical="center"/>
    </xf>
    <xf numFmtId="0" fontId="7" fillId="6" borderId="7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vertical="center"/>
    </xf>
    <xf numFmtId="0" fontId="3" fillId="7" borderId="1" xfId="0" applyNumberFormat="1" applyFont="1" applyFill="1" applyBorder="1" applyAlignment="1">
      <alignment vertical="center"/>
    </xf>
    <xf numFmtId="0" fontId="7" fillId="6" borderId="9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0" fontId="5" fillId="4" borderId="13" xfId="0" applyNumberFormat="1" applyFont="1" applyFill="1" applyBorder="1" applyAlignment="1">
      <alignment vertical="center"/>
    </xf>
    <xf numFmtId="0" fontId="5" fillId="4" borderId="14" xfId="0" applyNumberFormat="1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vertical="center"/>
    </xf>
    <xf numFmtId="0" fontId="5" fillId="4" borderId="17" xfId="0" applyNumberFormat="1" applyFont="1" applyFill="1" applyBorder="1" applyAlignment="1">
      <alignment vertical="center"/>
    </xf>
    <xf numFmtId="0" fontId="5" fillId="4" borderId="18" xfId="0" applyNumberFormat="1" applyFont="1" applyFill="1" applyBorder="1" applyAlignment="1">
      <alignment vertical="center"/>
    </xf>
    <xf numFmtId="0" fontId="5" fillId="4" borderId="19" xfId="0" applyNumberFormat="1" applyFont="1" applyFill="1" applyBorder="1" applyAlignment="1">
      <alignment vertical="center"/>
    </xf>
    <xf numFmtId="0" fontId="4" fillId="3" borderId="4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10" fillId="8" borderId="1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10" fillId="8" borderId="2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0" fontId="3" fillId="2" borderId="26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left" vertical="center"/>
    </xf>
    <xf numFmtId="0" fontId="3" fillId="2" borderId="26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vertical="top"/>
    </xf>
    <xf numFmtId="0" fontId="0" fillId="2" borderId="1" xfId="0" applyNumberFormat="1" applyFont="1" applyFill="1" applyBorder="1" applyAlignment="1">
      <alignment vertical="top"/>
    </xf>
    <xf numFmtId="0" fontId="11" fillId="9" borderId="27" xfId="0" applyNumberFormat="1" applyFont="1" applyFill="1" applyBorder="1" applyAlignment="1">
      <alignment horizontal="center" vertical="center" wrapText="1"/>
    </xf>
    <xf numFmtId="0" fontId="11" fillId="9" borderId="28" xfId="0" applyNumberFormat="1" applyFont="1" applyFill="1" applyBorder="1" applyAlignment="1">
      <alignment horizontal="center" vertical="center" wrapText="1"/>
    </xf>
    <xf numFmtId="0" fontId="11" fillId="9" borderId="1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vertical="top"/>
    </xf>
    <xf numFmtId="0" fontId="12" fillId="10" borderId="1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vertical="top"/>
    </xf>
    <xf numFmtId="0" fontId="0" fillId="2" borderId="21" xfId="0" applyNumberFormat="1" applyFont="1" applyFill="1" applyBorder="1" applyAlignment="1">
      <alignment vertical="top"/>
    </xf>
    <xf numFmtId="0" fontId="12" fillId="10" borderId="28" xfId="0" applyNumberFormat="1" applyFont="1" applyFill="1" applyBorder="1" applyAlignment="1">
      <alignment horizontal="center" vertical="center" wrapText="1"/>
    </xf>
    <xf numFmtId="0" fontId="12" fillId="10" borderId="2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left" vertical="center" wrapText="1"/>
    </xf>
    <xf numFmtId="0" fontId="2" fillId="2" borderId="30" xfId="0" applyNumberFormat="1" applyFont="1" applyFill="1" applyBorder="1" applyAlignment="1">
      <alignment horizontal="left" vertical="center" wrapText="1"/>
    </xf>
    <xf numFmtId="0" fontId="11" fillId="9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0" fontId="0" fillId="2" borderId="31" xfId="0" applyNumberFormat="1" applyFont="1" applyFill="1" applyBorder="1" applyAlignment="1">
      <alignment vertical="top"/>
    </xf>
    <xf numFmtId="0" fontId="3" fillId="2" borderId="32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33" xfId="0" applyNumberFormat="1" applyFont="1" applyFill="1" applyBorder="1" applyAlignment="1">
      <alignment horizontal="center" vertical="center"/>
    </xf>
    <xf numFmtId="0" fontId="3" fillId="2" borderId="34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justify" vertical="center"/>
    </xf>
    <xf numFmtId="49" fontId="3" fillId="2" borderId="26" xfId="0" applyNumberFormat="1" applyFont="1" applyFill="1" applyBorder="1" applyAlignment="1">
      <alignment horizontal="justify" vertical="center"/>
    </xf>
    <xf numFmtId="0" fontId="3" fillId="2" borderId="26" xfId="0" applyNumberFormat="1" applyFont="1" applyFill="1" applyBorder="1" applyAlignment="1">
      <alignment horizontal="justify" vertical="center"/>
    </xf>
    <xf numFmtId="49" fontId="3" fillId="2" borderId="24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justify" vertical="center"/>
    </xf>
    <xf numFmtId="49" fontId="3" fillId="2" borderId="26" xfId="0" applyNumberFormat="1" applyFont="1" applyFill="1" applyBorder="1" applyAlignment="1">
      <alignment horizontal="justify" vertical="center" wrapText="1"/>
    </xf>
    <xf numFmtId="0" fontId="3" fillId="2" borderId="26" xfId="0" applyNumberFormat="1" applyFont="1" applyFill="1" applyBorder="1" applyAlignment="1">
      <alignment horizontal="justify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/>
    </xf>
    <xf numFmtId="176" fontId="3" fillId="2" borderId="34" xfId="0" applyNumberFormat="1" applyFont="1" applyFill="1" applyBorder="1" applyAlignment="1">
      <alignment horizontal="center" vertical="center"/>
    </xf>
    <xf numFmtId="176" fontId="3" fillId="2" borderId="35" xfId="0" applyNumberFormat="1" applyFont="1" applyFill="1" applyBorder="1" applyAlignment="1">
      <alignment horizontal="center" vertical="center"/>
    </xf>
    <xf numFmtId="0" fontId="0" fillId="2" borderId="23" xfId="0" applyNumberFormat="1" applyFont="1" applyFill="1" applyBorder="1" applyAlignment="1">
      <alignment horizontal="center" vertical="top"/>
    </xf>
    <xf numFmtId="0" fontId="3" fillId="2" borderId="39" xfId="0" applyNumberFormat="1" applyFont="1" applyFill="1" applyBorder="1" applyAlignment="1">
      <alignment horizontal="center" vertical="center"/>
    </xf>
    <xf numFmtId="0" fontId="13" fillId="2" borderId="25" xfId="0" applyNumberFormat="1" applyFont="1" applyFill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left" vertical="center"/>
    </xf>
    <xf numFmtId="0" fontId="14" fillId="2" borderId="26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49" fontId="13" fillId="2" borderId="25" xfId="0" applyNumberFormat="1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40" xfId="0" applyNumberFormat="1" applyFont="1" applyFill="1" applyBorder="1" applyAlignment="1">
      <alignment horizontal="center" vertical="center"/>
    </xf>
    <xf numFmtId="0" fontId="13" fillId="2" borderId="24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3" fillId="2" borderId="41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left" vertical="center"/>
    </xf>
    <xf numFmtId="49" fontId="14" fillId="2" borderId="26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2" borderId="45" xfId="0" applyNumberFormat="1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horizontal="center" vertical="center"/>
    </xf>
    <xf numFmtId="0" fontId="3" fillId="2" borderId="47" xfId="0" applyNumberFormat="1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49" xfId="0" applyNumberFormat="1" applyFont="1" applyFill="1" applyBorder="1" applyAlignment="1">
      <alignment horizontal="center" vertical="center"/>
    </xf>
    <xf numFmtId="0" fontId="3" fillId="2" borderId="5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333333"/>
      <rgbColor rgb="00993300"/>
      <rgbColor rgb="00FFFF99"/>
      <rgbColor rgb="004600A5"/>
      <rgbColor rgb="00FF99CC"/>
      <rgbColor rgb="00006411"/>
      <rgbColor rgb="00CCFFCC"/>
      <rgbColor rgb="007F7F7F"/>
      <rgbColor rgb="00006100"/>
      <rgbColor rgb="00C6EFCE"/>
      <rgbColor rgb="009C6500"/>
      <rgbColor rgb="00FFEB9C"/>
      <rgbColor rgb="009C0006"/>
      <rgbColor rgb="00FFC7CE"/>
      <rgbColor rgb="00FA7D00"/>
      <rgbColor rgb="00F2F2F2"/>
      <rgbColor rgb="00C0504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latinLnBrk="0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latinLnBrk="0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O27"/>
  <sheetViews>
    <sheetView showGridLines="0" topLeftCell="A5" workbookViewId="0">
      <selection activeCell="A1" sqref="A1:A4"/>
    </sheetView>
  </sheetViews>
  <sheetFormatPr defaultColWidth="8.71666666666667" defaultRowHeight="14.25" customHeight="1"/>
  <cols>
    <col min="1" max="1" width="11" style="1" customWidth="1"/>
    <col min="2" max="2" width="10.8666666666667" style="1" customWidth="1"/>
    <col min="3" max="10" width="8.73333333333333" style="1" customWidth="1"/>
    <col min="11" max="11" width="11.8666666666667" style="1" customWidth="1"/>
    <col min="12" max="12" width="8.73333333333333" style="1" customWidth="1"/>
    <col min="13" max="30" width="11.575" style="1" customWidth="1"/>
    <col min="31" max="55" width="8.73333333333333" style="1" customWidth="1"/>
    <col min="56" max="56" width="14.2916666666667" style="1" customWidth="1"/>
    <col min="57" max="57" width="16.2916666666667" style="1" customWidth="1"/>
    <col min="58" max="58" width="19" style="1" customWidth="1"/>
    <col min="59" max="256" width="8.73333333333333" style="1" customWidth="1"/>
  </cols>
  <sheetData>
    <row r="1" ht="30.95" customHeight="1" spans="1:67">
      <c r="A1" s="2" t="s">
        <v>0</v>
      </c>
      <c r="B1" s="2" t="s">
        <v>1</v>
      </c>
      <c r="C1" s="59" t="s">
        <v>2</v>
      </c>
      <c r="D1" s="4"/>
      <c r="E1" s="4"/>
      <c r="F1" s="4"/>
      <c r="G1" s="4"/>
      <c r="H1" s="4"/>
      <c r="I1" s="4"/>
      <c r="J1" s="74"/>
      <c r="K1" s="4"/>
      <c r="L1" s="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91"/>
      <c r="BO1" s="92"/>
    </row>
    <row r="2" ht="18.95" customHeight="1" spans="1:67">
      <c r="A2" s="5"/>
      <c r="B2" s="5"/>
      <c r="C2" s="6" t="s">
        <v>3</v>
      </c>
      <c r="D2" s="60"/>
      <c r="E2" s="60"/>
      <c r="F2" s="60"/>
      <c r="G2" s="60"/>
      <c r="H2" s="6" t="s">
        <v>4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6" t="s">
        <v>5</v>
      </c>
      <c r="AF2" s="75"/>
      <c r="AG2" s="80"/>
      <c r="AH2" s="80"/>
      <c r="AI2" s="80"/>
      <c r="AJ2" s="80"/>
      <c r="AK2" s="80"/>
      <c r="AL2" s="75"/>
      <c r="AM2" s="75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6" t="s">
        <v>6</v>
      </c>
      <c r="BI2" s="78"/>
      <c r="BJ2" s="78"/>
      <c r="BK2" s="75"/>
      <c r="BL2" s="78"/>
      <c r="BM2" s="93"/>
      <c r="BN2" s="94" t="s">
        <v>7</v>
      </c>
      <c r="BO2" s="94" t="s">
        <v>8</v>
      </c>
    </row>
    <row r="3" ht="15.75" customHeight="1" spans="1:67">
      <c r="A3" s="5"/>
      <c r="B3" s="5"/>
      <c r="C3" s="61" t="s">
        <v>9</v>
      </c>
      <c r="D3" s="61" t="s">
        <v>10</v>
      </c>
      <c r="E3" s="61" t="s">
        <v>11</v>
      </c>
      <c r="F3" s="61" t="s">
        <v>10</v>
      </c>
      <c r="G3" s="61" t="s">
        <v>12</v>
      </c>
      <c r="H3" s="62" t="s">
        <v>13</v>
      </c>
      <c r="I3" s="76"/>
      <c r="J3" s="62" t="s">
        <v>14</v>
      </c>
      <c r="K3" s="77"/>
      <c r="L3" s="76"/>
      <c r="M3" s="6" t="s">
        <v>15</v>
      </c>
      <c r="N3" s="75"/>
      <c r="O3" s="6" t="s">
        <v>16</v>
      </c>
      <c r="P3" s="75"/>
      <c r="Q3" s="75"/>
      <c r="R3" s="6" t="s">
        <v>17</v>
      </c>
      <c r="S3" s="78"/>
      <c r="T3" s="75"/>
      <c r="U3" s="75"/>
      <c r="V3" s="6" t="s">
        <v>18</v>
      </c>
      <c r="W3" s="75"/>
      <c r="X3" s="75"/>
      <c r="Y3" s="75"/>
      <c r="Z3" s="75"/>
      <c r="AA3" s="75"/>
      <c r="AB3" s="75"/>
      <c r="AC3" s="75"/>
      <c r="AD3" s="6" t="s">
        <v>19</v>
      </c>
      <c r="AE3" s="62" t="s">
        <v>20</v>
      </c>
      <c r="AF3" s="79"/>
      <c r="AG3" s="79"/>
      <c r="AH3" s="81"/>
      <c r="AI3" s="75"/>
      <c r="AJ3" s="75"/>
      <c r="AK3" s="75"/>
      <c r="AL3" s="82"/>
      <c r="AM3" s="81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6" t="s">
        <v>21</v>
      </c>
      <c r="BE3" s="75"/>
      <c r="BF3" s="75"/>
      <c r="BG3" s="6" t="s">
        <v>22</v>
      </c>
      <c r="BH3" s="6" t="s">
        <v>23</v>
      </c>
      <c r="BI3" s="78"/>
      <c r="BJ3" s="6" t="s">
        <v>24</v>
      </c>
      <c r="BK3" s="75"/>
      <c r="BL3" s="78"/>
      <c r="BM3" s="95" t="s">
        <v>25</v>
      </c>
      <c r="BN3" s="96"/>
      <c r="BO3" s="96"/>
    </row>
    <row r="4" ht="51" customHeight="1" spans="1:67">
      <c r="A4" s="5"/>
      <c r="B4" s="5"/>
      <c r="C4" s="63"/>
      <c r="D4" s="63"/>
      <c r="E4" s="63"/>
      <c r="F4" s="63"/>
      <c r="G4" s="63"/>
      <c r="H4" s="6" t="s">
        <v>26</v>
      </c>
      <c r="I4" s="6" t="s">
        <v>27</v>
      </c>
      <c r="J4" s="6" t="s">
        <v>28</v>
      </c>
      <c r="K4" s="6" t="s">
        <v>29</v>
      </c>
      <c r="L4" s="6" t="s">
        <v>27</v>
      </c>
      <c r="M4" s="6" t="s">
        <v>30</v>
      </c>
      <c r="N4" s="6" t="s">
        <v>27</v>
      </c>
      <c r="O4" s="6" t="s">
        <v>31</v>
      </c>
      <c r="P4" s="6" t="s">
        <v>29</v>
      </c>
      <c r="Q4" s="6" t="s">
        <v>27</v>
      </c>
      <c r="R4" s="6" t="s">
        <v>32</v>
      </c>
      <c r="S4" s="75"/>
      <c r="T4" s="6" t="s">
        <v>33</v>
      </c>
      <c r="U4" s="6" t="s">
        <v>34</v>
      </c>
      <c r="V4" s="6" t="s">
        <v>35</v>
      </c>
      <c r="W4" s="6" t="s">
        <v>27</v>
      </c>
      <c r="X4" s="6" t="s">
        <v>36</v>
      </c>
      <c r="Y4" s="6" t="s">
        <v>27</v>
      </c>
      <c r="Z4" s="6" t="s">
        <v>37</v>
      </c>
      <c r="AA4" s="6" t="s">
        <v>27</v>
      </c>
      <c r="AB4" s="6" t="s">
        <v>38</v>
      </c>
      <c r="AC4" s="6" t="s">
        <v>39</v>
      </c>
      <c r="AD4" s="75"/>
      <c r="AE4" s="6" t="s">
        <v>40</v>
      </c>
      <c r="AF4" s="6" t="s">
        <v>27</v>
      </c>
      <c r="AG4" s="6" t="s">
        <v>41</v>
      </c>
      <c r="AH4" s="6" t="s">
        <v>27</v>
      </c>
      <c r="AI4" s="6" t="s">
        <v>42</v>
      </c>
      <c r="AJ4" s="6" t="s">
        <v>27</v>
      </c>
      <c r="AK4" s="6" t="s">
        <v>43</v>
      </c>
      <c r="AL4" s="6" t="s">
        <v>27</v>
      </c>
      <c r="AM4" s="6" t="s">
        <v>44</v>
      </c>
      <c r="AN4" s="6" t="s">
        <v>45</v>
      </c>
      <c r="AO4" s="6" t="s">
        <v>27</v>
      </c>
      <c r="AP4" s="6" t="s">
        <v>46</v>
      </c>
      <c r="AQ4" s="6" t="s">
        <v>45</v>
      </c>
      <c r="AR4" s="6" t="s">
        <v>27</v>
      </c>
      <c r="AS4" s="6" t="s">
        <v>47</v>
      </c>
      <c r="AT4" s="6" t="s">
        <v>45</v>
      </c>
      <c r="AU4" s="6" t="s">
        <v>27</v>
      </c>
      <c r="AV4" s="6" t="s">
        <v>48</v>
      </c>
      <c r="AW4" s="6" t="s">
        <v>27</v>
      </c>
      <c r="AX4" s="6" t="s">
        <v>49</v>
      </c>
      <c r="AY4" s="6" t="s">
        <v>27</v>
      </c>
      <c r="AZ4" s="6" t="s">
        <v>50</v>
      </c>
      <c r="BA4" s="6" t="s">
        <v>27</v>
      </c>
      <c r="BB4" s="6" t="s">
        <v>51</v>
      </c>
      <c r="BC4" s="6" t="s">
        <v>27</v>
      </c>
      <c r="BD4" s="6" t="s">
        <v>52</v>
      </c>
      <c r="BE4" s="6" t="s">
        <v>53</v>
      </c>
      <c r="BF4" s="6" t="s">
        <v>54</v>
      </c>
      <c r="BG4" s="75"/>
      <c r="BH4" s="6" t="s">
        <v>55</v>
      </c>
      <c r="BI4" s="6" t="s">
        <v>27</v>
      </c>
      <c r="BJ4" s="6" t="s">
        <v>56</v>
      </c>
      <c r="BK4" s="6" t="s">
        <v>57</v>
      </c>
      <c r="BL4" s="6" t="s">
        <v>27</v>
      </c>
      <c r="BM4" s="97"/>
      <c r="BN4" s="98"/>
      <c r="BO4" s="98"/>
    </row>
    <row r="5" ht="66.95" customHeight="1" spans="1:67">
      <c r="A5" s="5"/>
      <c r="B5" s="5"/>
      <c r="C5" s="6" t="s">
        <v>58</v>
      </c>
      <c r="D5" s="6" t="s">
        <v>59</v>
      </c>
      <c r="E5" s="6" t="s">
        <v>58</v>
      </c>
      <c r="F5" s="6" t="s">
        <v>60</v>
      </c>
      <c r="G5" s="6" t="s">
        <v>61</v>
      </c>
      <c r="H5" s="6" t="s">
        <v>62</v>
      </c>
      <c r="I5" s="6" t="s">
        <v>39</v>
      </c>
      <c r="J5" s="6" t="s">
        <v>63</v>
      </c>
      <c r="K5" s="6" t="s">
        <v>64</v>
      </c>
      <c r="L5" s="6" t="s">
        <v>58</v>
      </c>
      <c r="M5" s="6" t="s">
        <v>65</v>
      </c>
      <c r="N5" s="6" t="s">
        <v>58</v>
      </c>
      <c r="O5" s="6" t="s">
        <v>63</v>
      </c>
      <c r="P5" s="6" t="s">
        <v>64</v>
      </c>
      <c r="Q5" s="6" t="s">
        <v>58</v>
      </c>
      <c r="R5" s="6" t="s">
        <v>66</v>
      </c>
      <c r="S5" s="6" t="s">
        <v>39</v>
      </c>
      <c r="T5" s="6" t="s">
        <v>39</v>
      </c>
      <c r="U5" s="6" t="s">
        <v>39</v>
      </c>
      <c r="V5" s="6" t="s">
        <v>67</v>
      </c>
      <c r="W5" s="6" t="s">
        <v>39</v>
      </c>
      <c r="X5" s="6" t="s">
        <v>62</v>
      </c>
      <c r="Y5" s="6" t="s">
        <v>39</v>
      </c>
      <c r="Z5" s="6" t="s">
        <v>62</v>
      </c>
      <c r="AA5" s="6" t="s">
        <v>39</v>
      </c>
      <c r="AB5" s="6" t="s">
        <v>68</v>
      </c>
      <c r="AC5" s="6" t="s">
        <v>39</v>
      </c>
      <c r="AD5" s="6" t="s">
        <v>61</v>
      </c>
      <c r="AE5" s="62" t="s">
        <v>69</v>
      </c>
      <c r="AF5" s="79"/>
      <c r="AG5" s="83"/>
      <c r="AH5" s="83"/>
      <c r="AI5" s="83"/>
      <c r="AJ5" s="83"/>
      <c r="AK5" s="83"/>
      <c r="AL5" s="79"/>
      <c r="AM5" s="79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6"/>
      <c r="BI5" s="85"/>
      <c r="BJ5" s="143"/>
      <c r="BK5" s="85"/>
      <c r="BL5" s="85"/>
      <c r="BM5" s="99"/>
      <c r="BN5" s="100"/>
      <c r="BO5" s="98"/>
    </row>
    <row r="6" ht="15.95" customHeight="1" spans="1:67">
      <c r="A6" s="32">
        <v>1120152720</v>
      </c>
      <c r="B6" s="64" t="s">
        <v>70</v>
      </c>
      <c r="C6" s="32"/>
      <c r="D6" s="32"/>
      <c r="E6" s="32"/>
      <c r="F6" s="32"/>
      <c r="G6" s="32">
        <v>0</v>
      </c>
      <c r="H6" s="32">
        <v>3</v>
      </c>
      <c r="I6" s="32">
        <v>0.3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3"/>
      <c r="Y6" s="32"/>
      <c r="Z6" s="32"/>
      <c r="AA6" s="32"/>
      <c r="AB6" s="32"/>
      <c r="AC6" s="32"/>
      <c r="AD6" s="32">
        <f t="shared" ref="AD6:AD27" si="0">I6+L6+Q6+S6+T6+U6+Y6+AA6</f>
        <v>0.3</v>
      </c>
      <c r="AE6" s="64" t="s">
        <v>71</v>
      </c>
      <c r="AF6" s="32">
        <v>0.6</v>
      </c>
      <c r="AG6" s="32"/>
      <c r="AH6" s="32"/>
      <c r="AI6" s="32"/>
      <c r="AJ6" s="32"/>
      <c r="AK6" s="32"/>
      <c r="AL6" s="32"/>
      <c r="AM6" s="64" t="s">
        <v>71</v>
      </c>
      <c r="AN6" s="34" t="s">
        <v>72</v>
      </c>
      <c r="AO6" s="32">
        <v>0.3</v>
      </c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>
        <f t="shared" ref="BG6:BG27" si="1">SUM(AF6:BF6)</f>
        <v>0.9</v>
      </c>
      <c r="BH6" s="32"/>
      <c r="BI6" s="144"/>
      <c r="BJ6" s="145" t="s">
        <v>73</v>
      </c>
      <c r="BK6" s="146"/>
      <c r="BL6" s="32">
        <v>0.3</v>
      </c>
      <c r="BM6" s="32">
        <v>0.3</v>
      </c>
      <c r="BN6" s="153">
        <f t="shared" ref="BN6:BN27" si="2">G6+AD6+BG6+BM6</f>
        <v>1.5</v>
      </c>
      <c r="BO6" s="98">
        <v>20</v>
      </c>
    </row>
    <row r="7" ht="15.95" customHeight="1" spans="1:67">
      <c r="A7" s="32">
        <v>1120152721</v>
      </c>
      <c r="B7" s="64" t="s">
        <v>74</v>
      </c>
      <c r="C7" s="32">
        <v>1.2</v>
      </c>
      <c r="D7" s="64" t="s">
        <v>75</v>
      </c>
      <c r="E7" s="32"/>
      <c r="F7" s="32"/>
      <c r="G7" s="32">
        <v>1.2</v>
      </c>
      <c r="H7" s="32">
        <v>3</v>
      </c>
      <c r="I7" s="32">
        <v>0.3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64" t="s">
        <v>76</v>
      </c>
      <c r="V7" s="32"/>
      <c r="W7" s="32"/>
      <c r="X7" s="33"/>
      <c r="Y7" s="32"/>
      <c r="Z7" s="32"/>
      <c r="AA7" s="32"/>
      <c r="AB7" s="32"/>
      <c r="AC7" s="32"/>
      <c r="AD7" s="32">
        <f t="shared" si="0"/>
        <v>0.4</v>
      </c>
      <c r="AE7" s="32"/>
      <c r="AF7" s="32"/>
      <c r="AG7" s="32"/>
      <c r="AH7" s="32"/>
      <c r="AI7" s="32"/>
      <c r="AJ7" s="32"/>
      <c r="AK7" s="32"/>
      <c r="AL7" s="32"/>
      <c r="AM7" s="64" t="s">
        <v>71</v>
      </c>
      <c r="AN7" s="34" t="s">
        <v>72</v>
      </c>
      <c r="AO7" s="32">
        <v>0.3</v>
      </c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>
        <f t="shared" si="1"/>
        <v>0.3</v>
      </c>
      <c r="BH7" s="32"/>
      <c r="BI7" s="144"/>
      <c r="BJ7" s="145" t="s">
        <v>77</v>
      </c>
      <c r="BK7" s="146"/>
      <c r="BL7" s="32">
        <v>0.2</v>
      </c>
      <c r="BM7" s="32">
        <v>0.2</v>
      </c>
      <c r="BN7" s="153">
        <f t="shared" si="2"/>
        <v>2.1</v>
      </c>
      <c r="BO7" s="98">
        <v>15</v>
      </c>
    </row>
    <row r="8" ht="15.95" customHeight="1" spans="1:67">
      <c r="A8" s="32">
        <v>1120152722</v>
      </c>
      <c r="B8" s="64" t="s">
        <v>78</v>
      </c>
      <c r="C8" s="32">
        <v>1.2</v>
      </c>
      <c r="D8" s="64" t="s">
        <v>79</v>
      </c>
      <c r="E8" s="32"/>
      <c r="F8" s="32"/>
      <c r="G8" s="32">
        <v>1.2</v>
      </c>
      <c r="H8" s="32">
        <v>3</v>
      </c>
      <c r="I8" s="32">
        <v>0.3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64" t="s">
        <v>76</v>
      </c>
      <c r="V8" s="32"/>
      <c r="W8" s="32"/>
      <c r="X8" s="33"/>
      <c r="Y8" s="32"/>
      <c r="Z8" s="32"/>
      <c r="AA8" s="32"/>
      <c r="AB8" s="32"/>
      <c r="AC8" s="32"/>
      <c r="AD8" s="32">
        <f t="shared" si="0"/>
        <v>0.4</v>
      </c>
      <c r="AE8" s="64" t="s">
        <v>71</v>
      </c>
      <c r="AF8" s="32">
        <v>0.6</v>
      </c>
      <c r="AG8" s="32"/>
      <c r="AH8" s="32"/>
      <c r="AI8" s="32"/>
      <c r="AJ8" s="32"/>
      <c r="AK8" s="32"/>
      <c r="AL8" s="32"/>
      <c r="AM8" s="32"/>
      <c r="AN8" s="33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>
        <f t="shared" si="1"/>
        <v>0.6</v>
      </c>
      <c r="BH8" s="85"/>
      <c r="BI8" s="147"/>
      <c r="BJ8" s="145" t="s">
        <v>80</v>
      </c>
      <c r="BK8" s="148"/>
      <c r="BL8" s="85">
        <v>0.3</v>
      </c>
      <c r="BM8" s="85">
        <v>0.3</v>
      </c>
      <c r="BN8" s="153">
        <f t="shared" si="2"/>
        <v>2.5</v>
      </c>
      <c r="BO8" s="98">
        <v>10</v>
      </c>
    </row>
    <row r="9" ht="15.95" customHeight="1" spans="1:67">
      <c r="A9" s="32">
        <v>1120152723</v>
      </c>
      <c r="B9" s="64" t="s">
        <v>81</v>
      </c>
      <c r="C9" s="32">
        <v>1.2</v>
      </c>
      <c r="D9" s="64" t="s">
        <v>82</v>
      </c>
      <c r="E9" s="32"/>
      <c r="F9" s="32"/>
      <c r="G9" s="32">
        <v>1.2</v>
      </c>
      <c r="H9" s="32">
        <v>4</v>
      </c>
      <c r="I9" s="32">
        <v>0.4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3"/>
      <c r="Y9" s="32"/>
      <c r="Z9" s="32"/>
      <c r="AA9" s="32"/>
      <c r="AB9" s="32"/>
      <c r="AC9" s="32"/>
      <c r="AD9" s="32">
        <f t="shared" si="0"/>
        <v>0.4</v>
      </c>
      <c r="AE9" s="32"/>
      <c r="AF9" s="32"/>
      <c r="AG9" s="32"/>
      <c r="AH9" s="32"/>
      <c r="AI9" s="32"/>
      <c r="AJ9" s="32"/>
      <c r="AK9" s="32"/>
      <c r="AL9" s="32"/>
      <c r="AM9" s="64" t="s">
        <v>71</v>
      </c>
      <c r="AN9" s="34" t="s">
        <v>83</v>
      </c>
      <c r="AO9" s="32">
        <v>1.1</v>
      </c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>
        <f t="shared" si="1"/>
        <v>1.1</v>
      </c>
      <c r="BH9" s="32"/>
      <c r="BI9" s="144"/>
      <c r="BJ9" s="145" t="s">
        <v>77</v>
      </c>
      <c r="BK9" s="146"/>
      <c r="BL9" s="32">
        <v>0.2</v>
      </c>
      <c r="BM9" s="32">
        <v>0.2</v>
      </c>
      <c r="BN9" s="153">
        <f t="shared" si="2"/>
        <v>2.9</v>
      </c>
      <c r="BO9" s="98">
        <v>5</v>
      </c>
    </row>
    <row r="10" ht="15.95" customHeight="1" spans="1:67">
      <c r="A10" s="32">
        <v>1120152724</v>
      </c>
      <c r="B10" s="64" t="s">
        <v>84</v>
      </c>
      <c r="C10" s="32">
        <v>1.6</v>
      </c>
      <c r="D10" s="64" t="s">
        <v>85</v>
      </c>
      <c r="E10" s="32"/>
      <c r="F10" s="32"/>
      <c r="G10" s="32">
        <v>1.6</v>
      </c>
      <c r="H10" s="32">
        <v>1</v>
      </c>
      <c r="I10" s="32">
        <v>0.1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3"/>
      <c r="Y10" s="32"/>
      <c r="Z10" s="64" t="s">
        <v>86</v>
      </c>
      <c r="AA10" s="32">
        <v>0.1</v>
      </c>
      <c r="AB10" s="32"/>
      <c r="AC10" s="32"/>
      <c r="AD10" s="32">
        <f t="shared" si="0"/>
        <v>0.2</v>
      </c>
      <c r="AE10" s="32"/>
      <c r="AF10" s="32"/>
      <c r="AG10" s="32"/>
      <c r="AH10" s="32"/>
      <c r="AI10" s="32"/>
      <c r="AJ10" s="32"/>
      <c r="AK10" s="32"/>
      <c r="AL10" s="32"/>
      <c r="AM10" s="64" t="s">
        <v>71</v>
      </c>
      <c r="AN10" s="34" t="s">
        <v>72</v>
      </c>
      <c r="AO10" s="32">
        <v>0.2</v>
      </c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>
        <f t="shared" si="1"/>
        <v>0.2</v>
      </c>
      <c r="BH10" s="32"/>
      <c r="BI10" s="144"/>
      <c r="BJ10" s="145" t="s">
        <v>73</v>
      </c>
      <c r="BK10" s="146"/>
      <c r="BL10" s="32">
        <v>0.3</v>
      </c>
      <c r="BM10" s="32">
        <v>0.3</v>
      </c>
      <c r="BN10" s="153">
        <f t="shared" si="2"/>
        <v>2.3</v>
      </c>
      <c r="BO10" s="98">
        <v>13</v>
      </c>
    </row>
    <row r="11" ht="15.95" customHeight="1" spans="1:67">
      <c r="A11" s="32">
        <v>1120152725</v>
      </c>
      <c r="B11" s="64" t="s">
        <v>87</v>
      </c>
      <c r="C11" s="32">
        <v>1.4</v>
      </c>
      <c r="D11" s="64" t="s">
        <v>88</v>
      </c>
      <c r="E11" s="32"/>
      <c r="F11" s="32"/>
      <c r="G11" s="32">
        <v>1.4</v>
      </c>
      <c r="H11" s="32">
        <v>2</v>
      </c>
      <c r="I11" s="32">
        <v>0.2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64" t="s">
        <v>76</v>
      </c>
      <c r="V11" s="32"/>
      <c r="W11" s="32"/>
      <c r="X11" s="33"/>
      <c r="Y11" s="32"/>
      <c r="Z11" s="32"/>
      <c r="AA11" s="32"/>
      <c r="AB11" s="32"/>
      <c r="AC11" s="32"/>
      <c r="AD11" s="32">
        <f t="shared" si="0"/>
        <v>0.3</v>
      </c>
      <c r="AE11" s="64" t="s">
        <v>71</v>
      </c>
      <c r="AF11" s="32">
        <v>0.6</v>
      </c>
      <c r="AG11" s="32"/>
      <c r="AH11" s="32"/>
      <c r="AI11" s="32"/>
      <c r="AJ11" s="32"/>
      <c r="AK11" s="32"/>
      <c r="AL11" s="32"/>
      <c r="AM11" s="64" t="s">
        <v>71</v>
      </c>
      <c r="AN11" s="34" t="s">
        <v>89</v>
      </c>
      <c r="AO11" s="32">
        <v>0.3</v>
      </c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>
        <f t="shared" si="1"/>
        <v>0.9</v>
      </c>
      <c r="BH11" s="85"/>
      <c r="BI11" s="147"/>
      <c r="BJ11" s="145" t="s">
        <v>73</v>
      </c>
      <c r="BK11" s="148"/>
      <c r="BL11" s="32">
        <v>0.3</v>
      </c>
      <c r="BM11" s="32">
        <v>0.3</v>
      </c>
      <c r="BN11" s="153">
        <f t="shared" si="2"/>
        <v>2.9</v>
      </c>
      <c r="BO11" s="98">
        <v>6</v>
      </c>
    </row>
    <row r="12" ht="15.95" customHeight="1" spans="1:67">
      <c r="A12" s="32">
        <v>1120152726</v>
      </c>
      <c r="B12" s="64" t="s">
        <v>90</v>
      </c>
      <c r="C12" s="32">
        <v>1.2</v>
      </c>
      <c r="D12" s="64" t="s">
        <v>91</v>
      </c>
      <c r="E12" s="32"/>
      <c r="F12" s="32"/>
      <c r="G12" s="32">
        <v>1.2</v>
      </c>
      <c r="H12" s="32">
        <v>3</v>
      </c>
      <c r="I12" s="32">
        <v>0.3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64" t="s">
        <v>76</v>
      </c>
      <c r="V12" s="32"/>
      <c r="W12" s="32"/>
      <c r="X12" s="33"/>
      <c r="Y12" s="32"/>
      <c r="Z12" s="32"/>
      <c r="AA12" s="32"/>
      <c r="AB12" s="32"/>
      <c r="AC12" s="32"/>
      <c r="AD12" s="32">
        <f t="shared" si="0"/>
        <v>0.4</v>
      </c>
      <c r="AE12" s="64" t="s">
        <v>71</v>
      </c>
      <c r="AF12" s="32">
        <v>0.6</v>
      </c>
      <c r="AG12" s="32"/>
      <c r="AH12" s="32"/>
      <c r="AI12" s="32"/>
      <c r="AJ12" s="32"/>
      <c r="AK12" s="32"/>
      <c r="AL12" s="32"/>
      <c r="AM12" s="64" t="s">
        <v>71</v>
      </c>
      <c r="AN12" s="34" t="s">
        <v>92</v>
      </c>
      <c r="AO12" s="32">
        <v>0.1</v>
      </c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>
        <f t="shared" si="1"/>
        <v>0.7</v>
      </c>
      <c r="BH12" s="32"/>
      <c r="BI12" s="144"/>
      <c r="BJ12" s="145" t="s">
        <v>80</v>
      </c>
      <c r="BK12" s="146"/>
      <c r="BL12" s="32">
        <v>0.3</v>
      </c>
      <c r="BM12" s="32">
        <v>0.3</v>
      </c>
      <c r="BN12" s="153">
        <f t="shared" si="2"/>
        <v>2.6</v>
      </c>
      <c r="BO12" s="98">
        <v>9</v>
      </c>
    </row>
    <row r="13" ht="15.95" customHeight="1" spans="1:67">
      <c r="A13" s="32">
        <v>1120152727</v>
      </c>
      <c r="B13" s="64" t="s">
        <v>93</v>
      </c>
      <c r="C13" s="32">
        <v>1.6</v>
      </c>
      <c r="D13" s="64" t="s">
        <v>94</v>
      </c>
      <c r="E13" s="32"/>
      <c r="F13" s="32"/>
      <c r="G13" s="32">
        <v>1.6</v>
      </c>
      <c r="H13" s="32">
        <v>3</v>
      </c>
      <c r="I13" s="32">
        <v>0.3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64" t="s">
        <v>95</v>
      </c>
      <c r="U13" s="32"/>
      <c r="V13" s="32"/>
      <c r="W13" s="32"/>
      <c r="X13" s="33"/>
      <c r="Y13" s="32"/>
      <c r="Z13" s="32"/>
      <c r="AA13" s="32"/>
      <c r="AB13" s="32"/>
      <c r="AC13" s="32"/>
      <c r="AD13" s="32">
        <f t="shared" si="0"/>
        <v>0.6</v>
      </c>
      <c r="AE13" s="64" t="s">
        <v>71</v>
      </c>
      <c r="AF13" s="32">
        <v>0.6</v>
      </c>
      <c r="AG13" s="32"/>
      <c r="AH13" s="32"/>
      <c r="AI13" s="32"/>
      <c r="AJ13" s="32"/>
      <c r="AK13" s="32"/>
      <c r="AL13" s="32"/>
      <c r="AM13" s="64" t="s">
        <v>71</v>
      </c>
      <c r="AN13" s="34" t="s">
        <v>96</v>
      </c>
      <c r="AO13" s="32">
        <v>0.8</v>
      </c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>
        <f t="shared" si="1"/>
        <v>1.4</v>
      </c>
      <c r="BH13" s="32"/>
      <c r="BI13" s="144"/>
      <c r="BJ13" s="145" t="s">
        <v>73</v>
      </c>
      <c r="BK13" s="146"/>
      <c r="BL13" s="32">
        <v>0.3</v>
      </c>
      <c r="BM13" s="154">
        <v>0.3</v>
      </c>
      <c r="BN13" s="98">
        <f t="shared" si="2"/>
        <v>3.9</v>
      </c>
      <c r="BO13" s="98">
        <v>2</v>
      </c>
    </row>
    <row r="14" ht="15.95" customHeight="1" spans="1:67">
      <c r="A14" s="32">
        <v>1120152728</v>
      </c>
      <c r="B14" s="64" t="s">
        <v>97</v>
      </c>
      <c r="C14" s="32">
        <v>1.2</v>
      </c>
      <c r="D14" s="64" t="s">
        <v>98</v>
      </c>
      <c r="E14" s="32"/>
      <c r="F14" s="32"/>
      <c r="G14" s="32">
        <v>1.2</v>
      </c>
      <c r="H14" s="32">
        <v>2</v>
      </c>
      <c r="I14" s="32">
        <v>0.2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64" t="s">
        <v>99</v>
      </c>
      <c r="U14" s="64" t="s">
        <v>76</v>
      </c>
      <c r="V14" s="32"/>
      <c r="W14" s="32"/>
      <c r="X14" s="33"/>
      <c r="Y14" s="32"/>
      <c r="Z14" s="32"/>
      <c r="AA14" s="32"/>
      <c r="AB14" s="32"/>
      <c r="AC14" s="32"/>
      <c r="AD14" s="32">
        <f t="shared" si="0"/>
        <v>1.15</v>
      </c>
      <c r="AE14" s="64" t="s">
        <v>71</v>
      </c>
      <c r="AF14" s="32">
        <v>0.6</v>
      </c>
      <c r="AG14" s="32"/>
      <c r="AH14" s="32"/>
      <c r="AI14" s="32"/>
      <c r="AJ14" s="32"/>
      <c r="AK14" s="32"/>
      <c r="AL14" s="32"/>
      <c r="AM14" s="64" t="s">
        <v>71</v>
      </c>
      <c r="AN14" s="34" t="s">
        <v>100</v>
      </c>
      <c r="AO14" s="32">
        <v>0.8</v>
      </c>
      <c r="AP14" s="32"/>
      <c r="AQ14" s="32"/>
      <c r="AR14" s="32"/>
      <c r="AS14" s="32"/>
      <c r="AT14" s="32"/>
      <c r="AU14" s="32"/>
      <c r="AV14" s="64" t="s">
        <v>71</v>
      </c>
      <c r="AW14" s="32">
        <v>0.1</v>
      </c>
      <c r="AX14" s="32"/>
      <c r="AY14" s="32"/>
      <c r="AZ14" s="32"/>
      <c r="BA14" s="32"/>
      <c r="BB14" s="64" t="s">
        <v>71</v>
      </c>
      <c r="BC14" s="32">
        <v>0.1</v>
      </c>
      <c r="BD14" s="32"/>
      <c r="BE14" s="32"/>
      <c r="BF14" s="32"/>
      <c r="BG14" s="32">
        <f t="shared" si="1"/>
        <v>1.6</v>
      </c>
      <c r="BH14" s="85"/>
      <c r="BI14" s="147"/>
      <c r="BJ14" s="145" t="s">
        <v>80</v>
      </c>
      <c r="BK14" s="148"/>
      <c r="BL14" s="32">
        <v>0.3</v>
      </c>
      <c r="BM14" s="154">
        <v>0.3</v>
      </c>
      <c r="BN14" s="98">
        <f t="shared" si="2"/>
        <v>4.25</v>
      </c>
      <c r="BO14" s="98">
        <v>1</v>
      </c>
    </row>
    <row r="15" ht="15.95" customHeight="1" spans="1:67">
      <c r="A15" s="32">
        <v>1120152729</v>
      </c>
      <c r="B15" s="64" t="s">
        <v>101</v>
      </c>
      <c r="C15" s="32"/>
      <c r="D15" s="32"/>
      <c r="E15" s="32"/>
      <c r="F15" s="32"/>
      <c r="G15" s="32">
        <v>0</v>
      </c>
      <c r="H15" s="32">
        <v>4</v>
      </c>
      <c r="I15" s="32">
        <v>0.4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3"/>
      <c r="Y15" s="32"/>
      <c r="Z15" s="32"/>
      <c r="AA15" s="32"/>
      <c r="AB15" s="32"/>
      <c r="AC15" s="32"/>
      <c r="AD15" s="32">
        <f t="shared" si="0"/>
        <v>0.4</v>
      </c>
      <c r="AE15" s="64" t="s">
        <v>71</v>
      </c>
      <c r="AF15" s="32">
        <v>0.6</v>
      </c>
      <c r="AG15" s="32"/>
      <c r="AH15" s="32"/>
      <c r="AI15" s="32"/>
      <c r="AJ15" s="32"/>
      <c r="AK15" s="32"/>
      <c r="AL15" s="32"/>
      <c r="AM15" s="64" t="s">
        <v>71</v>
      </c>
      <c r="AN15" s="34" t="s">
        <v>100</v>
      </c>
      <c r="AO15" s="32">
        <v>0.8</v>
      </c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>
        <f t="shared" si="1"/>
        <v>1.4</v>
      </c>
      <c r="BH15" s="32"/>
      <c r="BI15" s="144"/>
      <c r="BJ15" s="145" t="s">
        <v>102</v>
      </c>
      <c r="BK15" s="146"/>
      <c r="BL15" s="32">
        <v>0.3</v>
      </c>
      <c r="BM15" s="154">
        <v>0.3</v>
      </c>
      <c r="BN15" s="98">
        <f t="shared" si="2"/>
        <v>2.1</v>
      </c>
      <c r="BO15" s="98">
        <v>16</v>
      </c>
    </row>
    <row r="16" ht="15.95" customHeight="1" spans="1:67">
      <c r="A16" s="32">
        <v>1120152730</v>
      </c>
      <c r="B16" s="64" t="s">
        <v>103</v>
      </c>
      <c r="C16" s="32"/>
      <c r="D16" s="32"/>
      <c r="E16" s="32"/>
      <c r="F16" s="32"/>
      <c r="G16" s="32">
        <v>0</v>
      </c>
      <c r="H16" s="32">
        <v>2</v>
      </c>
      <c r="I16" s="32">
        <v>0.2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64" t="s">
        <v>76</v>
      </c>
      <c r="V16" s="32"/>
      <c r="W16" s="32"/>
      <c r="X16" s="33"/>
      <c r="Y16" s="32"/>
      <c r="Z16" s="32"/>
      <c r="AA16" s="32"/>
      <c r="AB16" s="32"/>
      <c r="AC16" s="32"/>
      <c r="AD16" s="32">
        <f t="shared" si="0"/>
        <v>0.3</v>
      </c>
      <c r="AE16" s="64" t="s">
        <v>71</v>
      </c>
      <c r="AF16" s="32">
        <v>0.6</v>
      </c>
      <c r="AG16" s="32"/>
      <c r="AH16" s="32"/>
      <c r="AI16" s="32"/>
      <c r="AJ16" s="32"/>
      <c r="AK16" s="32"/>
      <c r="AL16" s="32"/>
      <c r="AM16" s="32"/>
      <c r="AN16" s="33"/>
      <c r="AO16" s="32"/>
      <c r="AP16" s="32"/>
      <c r="AQ16" s="32"/>
      <c r="AR16" s="32"/>
      <c r="AS16" s="32"/>
      <c r="AT16" s="32"/>
      <c r="AU16" s="32"/>
      <c r="AV16" s="32"/>
      <c r="AW16" s="32"/>
      <c r="AX16" s="64" t="s">
        <v>71</v>
      </c>
      <c r="AY16" s="32">
        <v>0.1</v>
      </c>
      <c r="AZ16" s="32"/>
      <c r="BA16" s="32"/>
      <c r="BB16" s="64" t="s">
        <v>71</v>
      </c>
      <c r="BC16" s="32">
        <v>0.1</v>
      </c>
      <c r="BD16" s="32"/>
      <c r="BE16" s="32"/>
      <c r="BF16" s="32"/>
      <c r="BG16" s="32">
        <f t="shared" si="1"/>
        <v>0.8</v>
      </c>
      <c r="BH16" s="32"/>
      <c r="BI16" s="144"/>
      <c r="BJ16" s="145" t="s">
        <v>104</v>
      </c>
      <c r="BK16" s="146"/>
      <c r="BL16" s="32">
        <v>0.3</v>
      </c>
      <c r="BM16" s="154">
        <v>0.3</v>
      </c>
      <c r="BN16" s="98">
        <f t="shared" si="2"/>
        <v>1.4</v>
      </c>
      <c r="BO16" s="98">
        <v>21</v>
      </c>
    </row>
    <row r="17" ht="15.95" customHeight="1" spans="1:67">
      <c r="A17" s="32">
        <v>1120152731</v>
      </c>
      <c r="B17" s="64" t="s">
        <v>105</v>
      </c>
      <c r="C17" s="32"/>
      <c r="D17" s="32"/>
      <c r="E17" s="32"/>
      <c r="F17" s="32"/>
      <c r="G17" s="32">
        <v>0</v>
      </c>
      <c r="H17" s="32">
        <v>5</v>
      </c>
      <c r="I17" s="32">
        <v>0.5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64" t="s">
        <v>76</v>
      </c>
      <c r="V17" s="32"/>
      <c r="W17" s="32"/>
      <c r="X17" s="33"/>
      <c r="Y17" s="32"/>
      <c r="Z17" s="32"/>
      <c r="AA17" s="32"/>
      <c r="AB17" s="32"/>
      <c r="AC17" s="32"/>
      <c r="AD17" s="32">
        <f t="shared" si="0"/>
        <v>0.6</v>
      </c>
      <c r="AE17" s="64" t="s">
        <v>71</v>
      </c>
      <c r="AF17" s="32">
        <v>0.6</v>
      </c>
      <c r="AG17" s="32"/>
      <c r="AH17" s="32"/>
      <c r="AI17" s="32"/>
      <c r="AJ17" s="32"/>
      <c r="AK17" s="32"/>
      <c r="AL17" s="32"/>
      <c r="AM17" s="32"/>
      <c r="AN17" s="33"/>
      <c r="AO17" s="32"/>
      <c r="AP17" s="32"/>
      <c r="AQ17" s="32"/>
      <c r="AR17" s="32"/>
      <c r="AS17" s="32"/>
      <c r="AT17" s="32"/>
      <c r="AU17" s="32"/>
      <c r="AV17" s="32"/>
      <c r="AW17" s="32"/>
      <c r="AX17" s="64" t="s">
        <v>71</v>
      </c>
      <c r="AY17" s="32">
        <v>0.1</v>
      </c>
      <c r="AZ17" s="32"/>
      <c r="BA17" s="32"/>
      <c r="BB17" s="32"/>
      <c r="BC17" s="32"/>
      <c r="BD17" s="32"/>
      <c r="BE17" s="32"/>
      <c r="BF17" s="32"/>
      <c r="BG17" s="32">
        <f t="shared" si="1"/>
        <v>0.7</v>
      </c>
      <c r="BH17" s="85"/>
      <c r="BI17" s="147"/>
      <c r="BJ17" s="145" t="s">
        <v>73</v>
      </c>
      <c r="BK17" s="148"/>
      <c r="BL17" s="32">
        <v>0.3</v>
      </c>
      <c r="BM17" s="154">
        <v>0.3</v>
      </c>
      <c r="BN17" s="98">
        <f t="shared" si="2"/>
        <v>1.6</v>
      </c>
      <c r="BO17" s="98">
        <v>17</v>
      </c>
    </row>
    <row r="18" ht="15.95" customHeight="1" spans="1:67">
      <c r="A18" s="32">
        <v>1120152732</v>
      </c>
      <c r="B18" s="64" t="s">
        <v>106</v>
      </c>
      <c r="C18" s="32"/>
      <c r="D18" s="32"/>
      <c r="E18" s="32"/>
      <c r="F18" s="32"/>
      <c r="G18" s="32">
        <v>0</v>
      </c>
      <c r="H18" s="32">
        <v>2</v>
      </c>
      <c r="I18" s="32">
        <v>0.2</v>
      </c>
      <c r="J18" s="64" t="s">
        <v>107</v>
      </c>
      <c r="K18" s="64" t="s">
        <v>108</v>
      </c>
      <c r="L18" s="32">
        <v>1.5</v>
      </c>
      <c r="M18" s="32"/>
      <c r="N18" s="32"/>
      <c r="O18" s="32"/>
      <c r="P18" s="32"/>
      <c r="Q18" s="32"/>
      <c r="R18" s="32"/>
      <c r="S18" s="32"/>
      <c r="T18" s="32"/>
      <c r="U18" s="64" t="s">
        <v>76</v>
      </c>
      <c r="V18" s="32"/>
      <c r="W18" s="32"/>
      <c r="X18" s="33"/>
      <c r="Y18" s="32"/>
      <c r="Z18" s="32"/>
      <c r="AA18" s="32"/>
      <c r="AB18" s="32"/>
      <c r="AC18" s="32"/>
      <c r="AD18" s="32">
        <f t="shared" si="0"/>
        <v>1.8</v>
      </c>
      <c r="AE18" s="64" t="s">
        <v>71</v>
      </c>
      <c r="AF18" s="32">
        <v>0.6</v>
      </c>
      <c r="AG18" s="32"/>
      <c r="AH18" s="32"/>
      <c r="AI18" s="32"/>
      <c r="AJ18" s="32"/>
      <c r="AK18" s="32"/>
      <c r="AL18" s="32"/>
      <c r="AM18" s="32"/>
      <c r="AN18" s="33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>
        <f t="shared" si="1"/>
        <v>0.6</v>
      </c>
      <c r="BH18" s="32"/>
      <c r="BI18" s="144"/>
      <c r="BJ18" s="145" t="s">
        <v>73</v>
      </c>
      <c r="BK18" s="146"/>
      <c r="BL18" s="32">
        <v>0.3</v>
      </c>
      <c r="BM18" s="154">
        <v>0.3</v>
      </c>
      <c r="BN18" s="98">
        <f t="shared" si="2"/>
        <v>2.7</v>
      </c>
      <c r="BO18" s="98">
        <v>8</v>
      </c>
    </row>
    <row r="19" ht="15.95" customHeight="1" spans="1:67">
      <c r="A19" s="32">
        <v>1120152733</v>
      </c>
      <c r="B19" s="64" t="s">
        <v>109</v>
      </c>
      <c r="C19" s="32"/>
      <c r="D19" s="32"/>
      <c r="E19" s="32"/>
      <c r="F19" s="32"/>
      <c r="G19" s="32">
        <v>0</v>
      </c>
      <c r="H19" s="32">
        <v>2</v>
      </c>
      <c r="I19" s="32">
        <v>0.2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64" t="s">
        <v>76</v>
      </c>
      <c r="V19" s="32"/>
      <c r="W19" s="32"/>
      <c r="X19" s="33"/>
      <c r="Y19" s="32"/>
      <c r="Z19" s="32"/>
      <c r="AA19" s="32"/>
      <c r="AB19" s="32"/>
      <c r="AC19" s="32"/>
      <c r="AD19" s="32">
        <f t="shared" si="0"/>
        <v>0.3</v>
      </c>
      <c r="AE19" s="32"/>
      <c r="AF19" s="32"/>
      <c r="AG19" s="32"/>
      <c r="AH19" s="32"/>
      <c r="AI19" s="32"/>
      <c r="AJ19" s="32"/>
      <c r="AK19" s="32"/>
      <c r="AL19" s="32"/>
      <c r="AM19" s="64" t="s">
        <v>71</v>
      </c>
      <c r="AN19" s="34" t="s">
        <v>100</v>
      </c>
      <c r="AO19" s="32">
        <v>0.8</v>
      </c>
      <c r="AP19" s="32"/>
      <c r="AQ19" s="32"/>
      <c r="AR19" s="32"/>
      <c r="AS19" s="32"/>
      <c r="AT19" s="32"/>
      <c r="AU19" s="32"/>
      <c r="AV19" s="32"/>
      <c r="AW19" s="32"/>
      <c r="AX19" s="64" t="s">
        <v>71</v>
      </c>
      <c r="AY19" s="32">
        <v>0.1</v>
      </c>
      <c r="AZ19" s="32"/>
      <c r="BA19" s="32"/>
      <c r="BB19" s="32"/>
      <c r="BC19" s="32"/>
      <c r="BD19" s="32"/>
      <c r="BE19" s="32"/>
      <c r="BF19" s="32"/>
      <c r="BG19" s="32">
        <f t="shared" si="1"/>
        <v>0.9</v>
      </c>
      <c r="BH19" s="32"/>
      <c r="BI19" s="144"/>
      <c r="BJ19" s="145" t="s">
        <v>80</v>
      </c>
      <c r="BK19" s="146"/>
      <c r="BL19" s="32">
        <v>0.3</v>
      </c>
      <c r="BM19" s="154">
        <v>0.3</v>
      </c>
      <c r="BN19" s="98">
        <f t="shared" si="2"/>
        <v>1.5</v>
      </c>
      <c r="BO19" s="98">
        <v>18</v>
      </c>
    </row>
    <row r="20" ht="15.95" customHeight="1" spans="1:67">
      <c r="A20" s="32">
        <v>1120152734</v>
      </c>
      <c r="B20" s="64" t="s">
        <v>110</v>
      </c>
      <c r="C20" s="32"/>
      <c r="D20" s="32"/>
      <c r="E20" s="32"/>
      <c r="F20" s="32"/>
      <c r="G20" s="32">
        <v>0</v>
      </c>
      <c r="H20" s="32">
        <v>3</v>
      </c>
      <c r="I20" s="32">
        <v>0.3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64" t="s">
        <v>99</v>
      </c>
      <c r="U20" s="32"/>
      <c r="V20" s="32"/>
      <c r="W20" s="32"/>
      <c r="X20" s="33"/>
      <c r="Y20" s="32"/>
      <c r="Z20" s="32"/>
      <c r="AA20" s="32"/>
      <c r="AB20" s="32"/>
      <c r="AC20" s="32"/>
      <c r="AD20" s="32">
        <f t="shared" si="0"/>
        <v>1.15</v>
      </c>
      <c r="AE20" s="64" t="s">
        <v>71</v>
      </c>
      <c r="AF20" s="32">
        <v>0.6</v>
      </c>
      <c r="AG20" s="32"/>
      <c r="AH20" s="32"/>
      <c r="AI20" s="32"/>
      <c r="AJ20" s="32"/>
      <c r="AK20" s="32"/>
      <c r="AL20" s="32"/>
      <c r="AM20" s="64" t="s">
        <v>71</v>
      </c>
      <c r="AN20" s="34" t="s">
        <v>83</v>
      </c>
      <c r="AO20" s="32">
        <v>1.1</v>
      </c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>
        <f t="shared" si="1"/>
        <v>1.7</v>
      </c>
      <c r="BH20" s="85"/>
      <c r="BI20" s="147"/>
      <c r="BJ20" s="145" t="s">
        <v>77</v>
      </c>
      <c r="BK20" s="148"/>
      <c r="BL20" s="32">
        <v>0.2</v>
      </c>
      <c r="BM20" s="154">
        <v>0.2</v>
      </c>
      <c r="BN20" s="98">
        <f t="shared" si="2"/>
        <v>3.05</v>
      </c>
      <c r="BO20" s="98">
        <v>4</v>
      </c>
    </row>
    <row r="21" ht="15.95" customHeight="1" spans="1:67">
      <c r="A21" s="32">
        <v>1120152736</v>
      </c>
      <c r="B21" s="64" t="s">
        <v>111</v>
      </c>
      <c r="C21" s="32"/>
      <c r="D21" s="32"/>
      <c r="E21" s="32"/>
      <c r="F21" s="32"/>
      <c r="G21" s="32">
        <v>0</v>
      </c>
      <c r="H21" s="32">
        <v>4</v>
      </c>
      <c r="I21" s="32">
        <v>0.4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3"/>
      <c r="Y21" s="32"/>
      <c r="Z21" s="32"/>
      <c r="AA21" s="32"/>
      <c r="AB21" s="32"/>
      <c r="AC21" s="32"/>
      <c r="AD21" s="32">
        <f t="shared" si="0"/>
        <v>0.4</v>
      </c>
      <c r="AE21" s="32"/>
      <c r="AF21" s="32"/>
      <c r="AG21" s="32"/>
      <c r="AH21" s="32"/>
      <c r="AI21" s="32"/>
      <c r="AJ21" s="32"/>
      <c r="AK21" s="32"/>
      <c r="AL21" s="32"/>
      <c r="AM21" s="64" t="s">
        <v>71</v>
      </c>
      <c r="AN21" s="34" t="s">
        <v>112</v>
      </c>
      <c r="AO21" s="32">
        <v>0.8</v>
      </c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>
        <f t="shared" si="1"/>
        <v>0.8</v>
      </c>
      <c r="BH21" s="32"/>
      <c r="BI21" s="144"/>
      <c r="BJ21" s="145" t="s">
        <v>73</v>
      </c>
      <c r="BK21" s="146"/>
      <c r="BL21" s="32">
        <v>0.3</v>
      </c>
      <c r="BM21" s="154">
        <v>0.3</v>
      </c>
      <c r="BN21" s="98">
        <f t="shared" si="2"/>
        <v>1.5</v>
      </c>
      <c r="BO21" s="98">
        <v>19</v>
      </c>
    </row>
    <row r="22" ht="15.95" customHeight="1" spans="1:67">
      <c r="A22" s="32">
        <v>1120152737</v>
      </c>
      <c r="B22" s="64" t="s">
        <v>113</v>
      </c>
      <c r="C22" s="32"/>
      <c r="D22" s="32"/>
      <c r="E22" s="32"/>
      <c r="F22" s="32"/>
      <c r="G22" s="32">
        <v>0</v>
      </c>
      <c r="H22" s="32">
        <v>4</v>
      </c>
      <c r="I22" s="32">
        <v>0.4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64" t="s">
        <v>76</v>
      </c>
      <c r="V22" s="32"/>
      <c r="W22" s="32"/>
      <c r="X22" s="34" t="s">
        <v>114</v>
      </c>
      <c r="Y22" s="32">
        <v>0.1</v>
      </c>
      <c r="Z22" s="32"/>
      <c r="AA22" s="32"/>
      <c r="AB22" s="32"/>
      <c r="AC22" s="32"/>
      <c r="AD22" s="32">
        <f t="shared" si="0"/>
        <v>0.6</v>
      </c>
      <c r="AE22" s="64" t="s">
        <v>71</v>
      </c>
      <c r="AF22" s="32">
        <v>0.6</v>
      </c>
      <c r="AG22" s="32"/>
      <c r="AH22" s="32"/>
      <c r="AI22" s="32"/>
      <c r="AJ22" s="32"/>
      <c r="AK22" s="32"/>
      <c r="AL22" s="32"/>
      <c r="AM22" s="64" t="s">
        <v>71</v>
      </c>
      <c r="AN22" s="34" t="s">
        <v>89</v>
      </c>
      <c r="AO22" s="32">
        <v>0.4</v>
      </c>
      <c r="AP22" s="32"/>
      <c r="AQ22" s="32"/>
      <c r="AR22" s="32"/>
      <c r="AS22" s="32"/>
      <c r="AT22" s="32"/>
      <c r="AU22" s="32"/>
      <c r="AV22" s="64" t="s">
        <v>71</v>
      </c>
      <c r="AW22" s="32">
        <v>0.1</v>
      </c>
      <c r="AX22" s="64" t="s">
        <v>71</v>
      </c>
      <c r="AY22" s="32">
        <v>0.1</v>
      </c>
      <c r="AZ22" s="32"/>
      <c r="BA22" s="32"/>
      <c r="BB22" s="64" t="s">
        <v>71</v>
      </c>
      <c r="BC22" s="32">
        <v>0.1</v>
      </c>
      <c r="BD22" s="32"/>
      <c r="BE22" s="32"/>
      <c r="BF22" s="32"/>
      <c r="BG22" s="32">
        <f t="shared" si="1"/>
        <v>1.3</v>
      </c>
      <c r="BH22" s="32"/>
      <c r="BI22" s="144"/>
      <c r="BJ22" s="145" t="s">
        <v>77</v>
      </c>
      <c r="BK22" s="146"/>
      <c r="BL22" s="32">
        <v>0.2</v>
      </c>
      <c r="BM22" s="154">
        <v>0.2</v>
      </c>
      <c r="BN22" s="98">
        <f t="shared" si="2"/>
        <v>2.1</v>
      </c>
      <c r="BO22" s="98">
        <v>14</v>
      </c>
    </row>
    <row r="23" ht="15.95" customHeight="1" spans="1:67">
      <c r="A23" s="32">
        <v>1120152738</v>
      </c>
      <c r="B23" s="64" t="s">
        <v>115</v>
      </c>
      <c r="C23" s="32">
        <v>1.2</v>
      </c>
      <c r="D23" s="64" t="s">
        <v>116</v>
      </c>
      <c r="E23" s="32"/>
      <c r="F23" s="32"/>
      <c r="G23" s="32">
        <v>1.2</v>
      </c>
      <c r="H23" s="32">
        <v>4</v>
      </c>
      <c r="I23" s="32">
        <v>0.4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3"/>
      <c r="Y23" s="32"/>
      <c r="Z23" s="32"/>
      <c r="AA23" s="32"/>
      <c r="AB23" s="32"/>
      <c r="AC23" s="32"/>
      <c r="AD23" s="32">
        <f t="shared" si="0"/>
        <v>0.4</v>
      </c>
      <c r="AE23" s="64" t="s">
        <v>71</v>
      </c>
      <c r="AF23" s="32">
        <v>0.6</v>
      </c>
      <c r="AG23" s="64" t="s">
        <v>117</v>
      </c>
      <c r="AH23" s="32">
        <v>0.1</v>
      </c>
      <c r="AI23" s="32"/>
      <c r="AJ23" s="32"/>
      <c r="AK23" s="32"/>
      <c r="AL23" s="32"/>
      <c r="AM23" s="64" t="s">
        <v>71</v>
      </c>
      <c r="AN23" s="34" t="s">
        <v>72</v>
      </c>
      <c r="AO23" s="32">
        <v>0.2</v>
      </c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>
        <f t="shared" si="1"/>
        <v>0.9</v>
      </c>
      <c r="BH23" s="85"/>
      <c r="BI23" s="147"/>
      <c r="BJ23" s="145" t="s">
        <v>102</v>
      </c>
      <c r="BK23" s="148"/>
      <c r="BL23" s="32">
        <v>0.3</v>
      </c>
      <c r="BM23" s="154">
        <v>0.3</v>
      </c>
      <c r="BN23" s="155">
        <f t="shared" si="2"/>
        <v>2.8</v>
      </c>
      <c r="BO23" s="155">
        <v>7</v>
      </c>
    </row>
    <row r="24" ht="15.95" customHeight="1" spans="1:67">
      <c r="A24" s="32">
        <v>1120152739</v>
      </c>
      <c r="B24" s="64" t="s">
        <v>118</v>
      </c>
      <c r="C24" s="32"/>
      <c r="D24" s="32"/>
      <c r="E24" s="32"/>
      <c r="F24" s="32"/>
      <c r="G24" s="32">
        <v>0</v>
      </c>
      <c r="H24" s="32">
        <v>5</v>
      </c>
      <c r="I24" s="32">
        <v>0.5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64" t="s">
        <v>76</v>
      </c>
      <c r="V24" s="32"/>
      <c r="W24" s="32"/>
      <c r="X24" s="34" t="s">
        <v>114</v>
      </c>
      <c r="Y24" s="32">
        <v>0.1</v>
      </c>
      <c r="Z24" s="32"/>
      <c r="AA24" s="32"/>
      <c r="AB24" s="32"/>
      <c r="AC24" s="32"/>
      <c r="AD24" s="32">
        <f t="shared" si="0"/>
        <v>0.7</v>
      </c>
      <c r="AE24" s="64" t="s">
        <v>71</v>
      </c>
      <c r="AF24" s="32">
        <v>0.6</v>
      </c>
      <c r="AG24" s="32"/>
      <c r="AH24" s="32"/>
      <c r="AI24" s="32"/>
      <c r="AJ24" s="32"/>
      <c r="AK24" s="32"/>
      <c r="AL24" s="32"/>
      <c r="AM24" s="64" t="s">
        <v>71</v>
      </c>
      <c r="AN24" s="34" t="s">
        <v>100</v>
      </c>
      <c r="AO24" s="32">
        <v>0.8</v>
      </c>
      <c r="AP24" s="32"/>
      <c r="AQ24" s="32"/>
      <c r="AR24" s="32"/>
      <c r="AS24" s="32"/>
      <c r="AT24" s="32"/>
      <c r="AU24" s="32"/>
      <c r="AV24" s="64" t="s">
        <v>71</v>
      </c>
      <c r="AW24" s="32">
        <v>0.1</v>
      </c>
      <c r="AX24" s="32"/>
      <c r="AY24" s="32"/>
      <c r="AZ24" s="32"/>
      <c r="BA24" s="32"/>
      <c r="BB24" s="32"/>
      <c r="BC24" s="32"/>
      <c r="BD24" s="32"/>
      <c r="BE24" s="32"/>
      <c r="BF24" s="32"/>
      <c r="BG24" s="32">
        <f t="shared" si="1"/>
        <v>1.5</v>
      </c>
      <c r="BH24" s="32"/>
      <c r="BI24" s="144"/>
      <c r="BJ24" s="145" t="s">
        <v>80</v>
      </c>
      <c r="BK24" s="146"/>
      <c r="BL24" s="32">
        <v>0.3</v>
      </c>
      <c r="BM24" s="32">
        <v>0.3</v>
      </c>
      <c r="BN24" s="156">
        <f t="shared" si="2"/>
        <v>2.5</v>
      </c>
      <c r="BO24" s="156">
        <v>11</v>
      </c>
    </row>
    <row r="25" ht="15.95" customHeight="1" spans="1:67">
      <c r="A25" s="32">
        <v>1120152740</v>
      </c>
      <c r="B25" s="64" t="s">
        <v>119</v>
      </c>
      <c r="C25" s="32"/>
      <c r="D25" s="32"/>
      <c r="E25" s="32"/>
      <c r="F25" s="32"/>
      <c r="G25" s="32">
        <v>0</v>
      </c>
      <c r="H25" s="32">
        <v>1</v>
      </c>
      <c r="I25" s="32">
        <v>0.1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64" t="s">
        <v>76</v>
      </c>
      <c r="V25" s="32"/>
      <c r="W25" s="32"/>
      <c r="X25" s="33"/>
      <c r="Y25" s="32"/>
      <c r="Z25" s="32"/>
      <c r="AA25" s="32"/>
      <c r="AB25" s="32"/>
      <c r="AC25" s="32"/>
      <c r="AD25" s="32">
        <f t="shared" si="0"/>
        <v>0.2</v>
      </c>
      <c r="AE25" s="32"/>
      <c r="AF25" s="32"/>
      <c r="AG25" s="32"/>
      <c r="AH25" s="32"/>
      <c r="AI25" s="32"/>
      <c r="AJ25" s="32"/>
      <c r="AK25" s="32"/>
      <c r="AL25" s="32"/>
      <c r="AM25" s="32"/>
      <c r="AN25" s="33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>
        <f t="shared" si="1"/>
        <v>0</v>
      </c>
      <c r="BH25" s="32"/>
      <c r="BI25" s="144"/>
      <c r="BJ25" s="145" t="s">
        <v>77</v>
      </c>
      <c r="BK25" s="146"/>
      <c r="BL25" s="32">
        <v>0.2</v>
      </c>
      <c r="BM25" s="154">
        <v>0.2</v>
      </c>
      <c r="BN25" s="98">
        <f t="shared" si="2"/>
        <v>0.4</v>
      </c>
      <c r="BO25" s="98">
        <v>22</v>
      </c>
    </row>
    <row r="26" ht="15.95" customHeight="1" spans="1:67">
      <c r="A26" s="32">
        <v>1120152741</v>
      </c>
      <c r="B26" s="64" t="s">
        <v>120</v>
      </c>
      <c r="C26" s="65"/>
      <c r="D26" s="66"/>
      <c r="E26" s="66"/>
      <c r="F26" s="118"/>
      <c r="G26" s="65">
        <v>0</v>
      </c>
      <c r="H26" s="118">
        <v>4</v>
      </c>
      <c r="I26" s="32">
        <v>0.4</v>
      </c>
      <c r="J26" s="65"/>
      <c r="K26" s="66"/>
      <c r="L26" s="66"/>
      <c r="M26" s="66"/>
      <c r="N26" s="66"/>
      <c r="O26" s="66"/>
      <c r="P26" s="66"/>
      <c r="Q26" s="66"/>
      <c r="R26" s="66"/>
      <c r="S26" s="118"/>
      <c r="T26" s="32"/>
      <c r="U26" s="32"/>
      <c r="V26" s="65"/>
      <c r="W26" s="66"/>
      <c r="X26" s="136" t="s">
        <v>114</v>
      </c>
      <c r="Y26" s="66">
        <v>0.1</v>
      </c>
      <c r="Z26" s="66"/>
      <c r="AA26" s="66"/>
      <c r="AB26" s="118"/>
      <c r="AC26" s="32"/>
      <c r="AD26" s="141">
        <f t="shared" si="0"/>
        <v>0.5</v>
      </c>
      <c r="AE26" s="64" t="s">
        <v>71</v>
      </c>
      <c r="AF26" s="32">
        <v>0.6</v>
      </c>
      <c r="AG26" s="32"/>
      <c r="AH26" s="32"/>
      <c r="AI26" s="65"/>
      <c r="AJ26" s="66"/>
      <c r="AK26" s="66"/>
      <c r="AL26" s="66"/>
      <c r="AM26" s="142" t="s">
        <v>71</v>
      </c>
      <c r="AN26" s="34" t="s">
        <v>83</v>
      </c>
      <c r="AO26" s="32">
        <v>1.1</v>
      </c>
      <c r="AP26" s="133"/>
      <c r="AQ26" s="66"/>
      <c r="AR26" s="66"/>
      <c r="AS26" s="66"/>
      <c r="AT26" s="66"/>
      <c r="AU26" s="118"/>
      <c r="AV26" s="32"/>
      <c r="AW26" s="141"/>
      <c r="AX26" s="32"/>
      <c r="AY26" s="32"/>
      <c r="AZ26" s="65"/>
      <c r="BA26" s="118"/>
      <c r="BB26" s="32"/>
      <c r="BC26" s="32"/>
      <c r="BD26" s="65"/>
      <c r="BE26" s="66"/>
      <c r="BF26" s="66"/>
      <c r="BG26" s="66">
        <f t="shared" si="1"/>
        <v>1.7</v>
      </c>
      <c r="BH26" s="86"/>
      <c r="BI26" s="149"/>
      <c r="BJ26" s="145" t="s">
        <v>77</v>
      </c>
      <c r="BK26" s="150"/>
      <c r="BL26" s="66">
        <v>0.2</v>
      </c>
      <c r="BM26" s="66">
        <v>0.2</v>
      </c>
      <c r="BN26" s="102">
        <f t="shared" si="2"/>
        <v>2.4</v>
      </c>
      <c r="BO26" s="102">
        <v>12</v>
      </c>
    </row>
    <row r="27" ht="15.95" customHeight="1" spans="1:67">
      <c r="A27" s="32">
        <v>1120152742</v>
      </c>
      <c r="B27" s="64" t="s">
        <v>121</v>
      </c>
      <c r="C27" s="69">
        <v>1.2</v>
      </c>
      <c r="D27" s="70" t="s">
        <v>122</v>
      </c>
      <c r="E27" s="71"/>
      <c r="F27" s="121"/>
      <c r="G27" s="69">
        <v>1.2</v>
      </c>
      <c r="H27" s="121">
        <v>3</v>
      </c>
      <c r="I27" s="32">
        <v>0.3</v>
      </c>
      <c r="J27" s="69"/>
      <c r="K27" s="71"/>
      <c r="L27" s="71"/>
      <c r="M27" s="71"/>
      <c r="N27" s="71"/>
      <c r="O27" s="71"/>
      <c r="P27" s="71"/>
      <c r="Q27" s="71"/>
      <c r="R27" s="70" t="s">
        <v>123</v>
      </c>
      <c r="S27" s="121">
        <v>0.2</v>
      </c>
      <c r="T27" s="32"/>
      <c r="U27" s="32"/>
      <c r="V27" s="69"/>
      <c r="W27" s="71"/>
      <c r="X27" s="73"/>
      <c r="Y27" s="71"/>
      <c r="Z27" s="71"/>
      <c r="AA27" s="71"/>
      <c r="AB27" s="121"/>
      <c r="AC27" s="32"/>
      <c r="AD27" s="140">
        <f t="shared" si="0"/>
        <v>0.5</v>
      </c>
      <c r="AE27" s="32"/>
      <c r="AF27" s="32"/>
      <c r="AG27" s="64" t="s">
        <v>124</v>
      </c>
      <c r="AH27" s="32">
        <v>0.1</v>
      </c>
      <c r="AI27" s="69"/>
      <c r="AJ27" s="71"/>
      <c r="AK27" s="71"/>
      <c r="AL27" s="71"/>
      <c r="AM27" s="129" t="s">
        <v>71</v>
      </c>
      <c r="AN27" s="34" t="s">
        <v>125</v>
      </c>
      <c r="AO27" s="32">
        <v>1.1</v>
      </c>
      <c r="AP27" s="133"/>
      <c r="AQ27" s="71"/>
      <c r="AR27" s="71"/>
      <c r="AS27" s="71"/>
      <c r="AT27" s="71"/>
      <c r="AU27" s="121"/>
      <c r="AV27" s="64" t="s">
        <v>71</v>
      </c>
      <c r="AW27" s="140">
        <v>0.1</v>
      </c>
      <c r="AX27" s="64" t="s">
        <v>71</v>
      </c>
      <c r="AY27" s="32">
        <v>0.1</v>
      </c>
      <c r="AZ27" s="69"/>
      <c r="BA27" s="121"/>
      <c r="BB27" s="32"/>
      <c r="BC27" s="32"/>
      <c r="BD27" s="69"/>
      <c r="BE27" s="71"/>
      <c r="BF27" s="71"/>
      <c r="BG27" s="71">
        <f t="shared" si="1"/>
        <v>1.4</v>
      </c>
      <c r="BH27" s="71"/>
      <c r="BI27" s="151"/>
      <c r="BJ27" s="145" t="s">
        <v>77</v>
      </c>
      <c r="BK27" s="152"/>
      <c r="BL27" s="71">
        <v>0.2</v>
      </c>
      <c r="BM27" s="71">
        <v>0.2</v>
      </c>
      <c r="BN27" s="71">
        <f t="shared" si="2"/>
        <v>3.3</v>
      </c>
      <c r="BO27" s="71">
        <v>3</v>
      </c>
    </row>
  </sheetData>
  <mergeCells count="27">
    <mergeCell ref="C1:BO1"/>
    <mergeCell ref="C2:G2"/>
    <mergeCell ref="H2:AD2"/>
    <mergeCell ref="AE2:BG2"/>
    <mergeCell ref="BH2:BM2"/>
    <mergeCell ref="H3:I3"/>
    <mergeCell ref="J3:L3"/>
    <mergeCell ref="M3:N3"/>
    <mergeCell ref="O3:Q3"/>
    <mergeCell ref="R3:U3"/>
    <mergeCell ref="V3:AC3"/>
    <mergeCell ref="AE3:BC3"/>
    <mergeCell ref="BD3:BF3"/>
    <mergeCell ref="BH3:BI3"/>
    <mergeCell ref="BJ3:BL3"/>
    <mergeCell ref="R4:S4"/>
    <mergeCell ref="AE5:BG5"/>
    <mergeCell ref="A1:A4"/>
    <mergeCell ref="B1:B4"/>
    <mergeCell ref="C3:C4"/>
    <mergeCell ref="D3:D4"/>
    <mergeCell ref="E3:E4"/>
    <mergeCell ref="F3:F4"/>
    <mergeCell ref="G3:G4"/>
    <mergeCell ref="AD3:AD4"/>
    <mergeCell ref="BG3:BG4"/>
    <mergeCell ref="BM3:BM4"/>
  </mergeCells>
  <pageMargins left="0.75" right="0.75" top="1" bottom="1" header="0.5" footer="0.5"/>
  <pageSetup paperSize="1" orientation="portrait" useFirstPageNumber="1"/>
  <headerFooter>
    <oddFooter>&amp;C&amp;"Helvetica,Regular"&amp;12&amp;K000000&amp;P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R27"/>
  <sheetViews>
    <sheetView showGridLines="0" workbookViewId="0">
      <selection activeCell="A1" sqref="A1:A4"/>
    </sheetView>
  </sheetViews>
  <sheetFormatPr defaultColWidth="9" defaultRowHeight="13" customHeight="1"/>
  <cols>
    <col min="1" max="256" width="9" style="1" customWidth="1"/>
  </cols>
  <sheetData>
    <row r="1" ht="25.5" customHeight="1" spans="1:44">
      <c r="A1" s="2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4"/>
      <c r="AH1" s="14"/>
      <c r="AI1" s="14"/>
      <c r="AJ1" s="14"/>
      <c r="AK1" s="14"/>
      <c r="AL1" s="14"/>
      <c r="AM1" s="14"/>
      <c r="AN1" s="14"/>
      <c r="AO1" s="4"/>
      <c r="AP1" s="22"/>
      <c r="AQ1" s="23" t="s">
        <v>317</v>
      </c>
      <c r="AR1" s="24"/>
    </row>
    <row r="2" ht="19" customHeight="1" spans="1:44">
      <c r="A2" s="5"/>
      <c r="B2" s="5"/>
      <c r="C2" s="6" t="s">
        <v>3</v>
      </c>
      <c r="D2" s="7"/>
      <c r="E2" s="7"/>
      <c r="F2" s="7"/>
      <c r="G2" s="7"/>
      <c r="H2" s="6" t="s">
        <v>4</v>
      </c>
      <c r="I2" s="10"/>
      <c r="J2" s="10"/>
      <c r="K2" s="10"/>
      <c r="L2" s="10"/>
      <c r="M2" s="10"/>
      <c r="N2" s="10"/>
      <c r="O2" s="10"/>
      <c r="P2" s="10"/>
      <c r="Q2" s="6" t="s">
        <v>5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  <c r="AG2" s="15" t="s">
        <v>6</v>
      </c>
      <c r="AH2" s="16"/>
      <c r="AI2" s="16"/>
      <c r="AJ2" s="16"/>
      <c r="AK2" s="16"/>
      <c r="AL2" s="16"/>
      <c r="AM2" s="16"/>
      <c r="AN2" s="17"/>
      <c r="AO2" s="2" t="s">
        <v>7</v>
      </c>
      <c r="AP2" s="2" t="s">
        <v>8</v>
      </c>
      <c r="AQ2" s="2" t="s">
        <v>318</v>
      </c>
      <c r="AR2" s="2" t="s">
        <v>319</v>
      </c>
    </row>
    <row r="3" ht="19" customHeight="1" spans="1:44">
      <c r="A3" s="5"/>
      <c r="B3" s="5"/>
      <c r="C3" s="6" t="s">
        <v>320</v>
      </c>
      <c r="D3" s="6" t="s">
        <v>10</v>
      </c>
      <c r="E3" s="6" t="s">
        <v>321</v>
      </c>
      <c r="F3" s="6" t="s">
        <v>10</v>
      </c>
      <c r="G3" s="6" t="s">
        <v>12</v>
      </c>
      <c r="H3" s="6" t="s">
        <v>322</v>
      </c>
      <c r="I3" s="10"/>
      <c r="J3" s="10"/>
      <c r="K3" s="10"/>
      <c r="L3" s="6" t="s">
        <v>323</v>
      </c>
      <c r="M3" s="10"/>
      <c r="N3" s="10"/>
      <c r="O3" s="10"/>
      <c r="P3" s="6" t="s">
        <v>19</v>
      </c>
      <c r="Q3" s="6" t="s">
        <v>324</v>
      </c>
      <c r="R3" s="11"/>
      <c r="S3" s="11"/>
      <c r="T3" s="6" t="s">
        <v>325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3" t="s">
        <v>326</v>
      </c>
      <c r="AG3" s="15" t="s">
        <v>327</v>
      </c>
      <c r="AH3" s="16"/>
      <c r="AI3" s="16"/>
      <c r="AJ3" s="16"/>
      <c r="AK3" s="15" t="s">
        <v>328</v>
      </c>
      <c r="AL3" s="16"/>
      <c r="AM3" s="16"/>
      <c r="AN3" s="18" t="s">
        <v>25</v>
      </c>
      <c r="AO3" s="29"/>
      <c r="AP3" s="29"/>
      <c r="AQ3" s="5"/>
      <c r="AR3" s="5"/>
    </row>
    <row r="4" ht="40.5" customHeight="1" spans="1:44">
      <c r="A4" s="5"/>
      <c r="B4" s="5"/>
      <c r="C4" s="7"/>
      <c r="D4" s="7"/>
      <c r="E4" s="7"/>
      <c r="F4" s="7"/>
      <c r="G4" s="7"/>
      <c r="H4" s="6" t="s">
        <v>329</v>
      </c>
      <c r="I4" s="6" t="s">
        <v>330</v>
      </c>
      <c r="J4" s="6" t="s">
        <v>331</v>
      </c>
      <c r="K4" s="6" t="s">
        <v>330</v>
      </c>
      <c r="L4" s="6" t="s">
        <v>332</v>
      </c>
      <c r="M4" s="6" t="s">
        <v>333</v>
      </c>
      <c r="N4" s="6" t="s">
        <v>334</v>
      </c>
      <c r="O4" s="6" t="s">
        <v>335</v>
      </c>
      <c r="P4" s="10"/>
      <c r="Q4" s="6" t="s">
        <v>336</v>
      </c>
      <c r="R4" s="6" t="s">
        <v>337</v>
      </c>
      <c r="S4" s="6" t="s">
        <v>335</v>
      </c>
      <c r="T4" s="6" t="s">
        <v>41</v>
      </c>
      <c r="U4" s="6" t="s">
        <v>338</v>
      </c>
      <c r="V4" s="6" t="s">
        <v>339</v>
      </c>
      <c r="W4" s="6" t="s">
        <v>340</v>
      </c>
      <c r="X4" s="6" t="s">
        <v>341</v>
      </c>
      <c r="Y4" s="6" t="s">
        <v>340</v>
      </c>
      <c r="Z4" s="6" t="s">
        <v>342</v>
      </c>
      <c r="AA4" s="6" t="s">
        <v>340</v>
      </c>
      <c r="AB4" s="6" t="s">
        <v>35</v>
      </c>
      <c r="AC4" s="6" t="s">
        <v>343</v>
      </c>
      <c r="AD4" s="6" t="s">
        <v>337</v>
      </c>
      <c r="AE4" s="6" t="s">
        <v>335</v>
      </c>
      <c r="AF4" s="12"/>
      <c r="AG4" s="20" t="s">
        <v>344</v>
      </c>
      <c r="AH4" s="20" t="s">
        <v>343</v>
      </c>
      <c r="AI4" s="20" t="s">
        <v>337</v>
      </c>
      <c r="AJ4" s="20" t="s">
        <v>335</v>
      </c>
      <c r="AK4" s="20" t="s">
        <v>452</v>
      </c>
      <c r="AL4" s="20" t="s">
        <v>343</v>
      </c>
      <c r="AM4" s="20" t="s">
        <v>456</v>
      </c>
      <c r="AN4" s="21"/>
      <c r="AO4" s="29"/>
      <c r="AP4" s="29"/>
      <c r="AQ4" s="5"/>
      <c r="AR4" s="5"/>
    </row>
    <row r="5" ht="16" customHeight="1" spans="1:44">
      <c r="A5" s="27">
        <v>1120123050</v>
      </c>
      <c r="B5" s="28" t="s">
        <v>516</v>
      </c>
      <c r="C5" s="8"/>
      <c r="D5" s="8"/>
      <c r="E5" s="8"/>
      <c r="F5" s="8"/>
      <c r="G5" s="8">
        <f t="shared" ref="G5:G27" si="0">C5+E5</f>
        <v>0</v>
      </c>
      <c r="H5" s="8"/>
      <c r="I5" s="8"/>
      <c r="J5" s="8"/>
      <c r="K5" s="8"/>
      <c r="L5" s="8"/>
      <c r="M5" s="8"/>
      <c r="N5" s="8"/>
      <c r="O5" s="8"/>
      <c r="P5" s="8">
        <f t="shared" ref="P5:P27" si="1">H5+J5+L5+N5</f>
        <v>0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>
        <f t="shared" ref="AF5:AF27" si="2">Q5+T5+V5+X5+Z5+AB5+AD5</f>
        <v>0</v>
      </c>
      <c r="AG5" s="8"/>
      <c r="AH5" s="8"/>
      <c r="AI5" s="8"/>
      <c r="AJ5" s="8"/>
      <c r="AK5" s="8"/>
      <c r="AL5" s="8"/>
      <c r="AM5" s="8"/>
      <c r="AN5" s="8">
        <f t="shared" ref="AN5:AN27" si="3">AG5+AI5+AK5</f>
        <v>0</v>
      </c>
      <c r="AO5" s="8">
        <f t="shared" ref="AO5:AO27" si="4">AN5+AF5+P5+G5</f>
        <v>0</v>
      </c>
      <c r="AP5" s="8">
        <v>10</v>
      </c>
      <c r="AQ5" s="8"/>
      <c r="AR5" s="8"/>
    </row>
    <row r="6" ht="16" customHeight="1" spans="1:44">
      <c r="A6" s="27">
        <v>1120123051</v>
      </c>
      <c r="B6" s="28" t="s">
        <v>517</v>
      </c>
      <c r="C6" s="8"/>
      <c r="D6" s="8"/>
      <c r="E6" s="8"/>
      <c r="F6" s="8"/>
      <c r="G6" s="8">
        <f t="shared" si="0"/>
        <v>0</v>
      </c>
      <c r="H6" s="8"/>
      <c r="I6" s="8"/>
      <c r="J6" s="8"/>
      <c r="K6" s="8"/>
      <c r="L6" s="8"/>
      <c r="M6" s="8"/>
      <c r="N6" s="8"/>
      <c r="O6" s="8"/>
      <c r="P6" s="8">
        <f t="shared" si="1"/>
        <v>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>
        <f t="shared" si="2"/>
        <v>0</v>
      </c>
      <c r="AG6" s="8"/>
      <c r="AH6" s="8"/>
      <c r="AI6" s="8"/>
      <c r="AJ6" s="8"/>
      <c r="AK6" s="8"/>
      <c r="AL6" s="8"/>
      <c r="AM6" s="8"/>
      <c r="AN6" s="8">
        <f t="shared" si="3"/>
        <v>0</v>
      </c>
      <c r="AO6" s="8">
        <f t="shared" si="4"/>
        <v>0</v>
      </c>
      <c r="AP6" s="8">
        <v>11</v>
      </c>
      <c r="AQ6" s="8"/>
      <c r="AR6" s="8"/>
    </row>
    <row r="7" ht="16" customHeight="1" spans="1:44">
      <c r="A7" s="27">
        <v>1120123052</v>
      </c>
      <c r="B7" s="28" t="s">
        <v>518</v>
      </c>
      <c r="C7" s="8"/>
      <c r="D7" s="8"/>
      <c r="E7" s="8"/>
      <c r="F7" s="8"/>
      <c r="G7" s="8">
        <f t="shared" si="0"/>
        <v>0</v>
      </c>
      <c r="H7" s="8"/>
      <c r="I7" s="8"/>
      <c r="J7" s="8"/>
      <c r="K7" s="8"/>
      <c r="L7" s="8"/>
      <c r="M7" s="8"/>
      <c r="N7" s="8"/>
      <c r="O7" s="8"/>
      <c r="P7" s="8">
        <f t="shared" si="1"/>
        <v>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>
        <f t="shared" si="2"/>
        <v>0</v>
      </c>
      <c r="AG7" s="8"/>
      <c r="AH7" s="8"/>
      <c r="AI7" s="8"/>
      <c r="AJ7" s="8"/>
      <c r="AK7" s="8"/>
      <c r="AL7" s="8"/>
      <c r="AM7" s="8"/>
      <c r="AN7" s="8">
        <f t="shared" si="3"/>
        <v>0</v>
      </c>
      <c r="AO7" s="8">
        <f t="shared" si="4"/>
        <v>0</v>
      </c>
      <c r="AP7" s="8">
        <v>12</v>
      </c>
      <c r="AQ7" s="8"/>
      <c r="AR7" s="8"/>
    </row>
    <row r="8" ht="16" customHeight="1" spans="1:44">
      <c r="A8" s="27">
        <v>1120123053</v>
      </c>
      <c r="B8" s="28" t="s">
        <v>519</v>
      </c>
      <c r="C8" s="8"/>
      <c r="D8" s="8"/>
      <c r="E8" s="8"/>
      <c r="F8" s="8"/>
      <c r="G8" s="8">
        <f t="shared" si="0"/>
        <v>0</v>
      </c>
      <c r="H8" s="8"/>
      <c r="I8" s="8"/>
      <c r="J8" s="8"/>
      <c r="K8" s="8"/>
      <c r="L8" s="8"/>
      <c r="M8" s="8"/>
      <c r="N8" s="8"/>
      <c r="O8" s="8"/>
      <c r="P8" s="8">
        <f t="shared" si="1"/>
        <v>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>
        <f t="shared" si="2"/>
        <v>0</v>
      </c>
      <c r="AG8" s="8"/>
      <c r="AH8" s="8"/>
      <c r="AI8" s="8"/>
      <c r="AJ8" s="8"/>
      <c r="AK8" s="8"/>
      <c r="AL8" s="8"/>
      <c r="AM8" s="8"/>
      <c r="AN8" s="8">
        <f t="shared" si="3"/>
        <v>0</v>
      </c>
      <c r="AO8" s="8">
        <f t="shared" si="4"/>
        <v>0</v>
      </c>
      <c r="AP8" s="8">
        <v>13</v>
      </c>
      <c r="AQ8" s="8"/>
      <c r="AR8" s="8"/>
    </row>
    <row r="9" ht="16" customHeight="1" spans="1:44">
      <c r="A9" s="27">
        <v>1120123054</v>
      </c>
      <c r="B9" s="28" t="s">
        <v>520</v>
      </c>
      <c r="C9" s="8">
        <v>1</v>
      </c>
      <c r="D9" s="9" t="s">
        <v>122</v>
      </c>
      <c r="E9" s="8"/>
      <c r="F9" s="8"/>
      <c r="G9" s="8">
        <f t="shared" si="0"/>
        <v>1</v>
      </c>
      <c r="H9" s="8"/>
      <c r="I9" s="8"/>
      <c r="J9" s="8"/>
      <c r="K9" s="8"/>
      <c r="L9" s="8"/>
      <c r="M9" s="8"/>
      <c r="N9" s="8"/>
      <c r="O9" s="8"/>
      <c r="P9" s="8">
        <f t="shared" si="1"/>
        <v>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f t="shared" si="2"/>
        <v>0</v>
      </c>
      <c r="AG9" s="8"/>
      <c r="AH9" s="8"/>
      <c r="AI9" s="8"/>
      <c r="AJ9" s="8"/>
      <c r="AK9" s="8"/>
      <c r="AL9" s="8"/>
      <c r="AM9" s="8"/>
      <c r="AN9" s="8">
        <f t="shared" si="3"/>
        <v>0</v>
      </c>
      <c r="AO9" s="8">
        <f t="shared" si="4"/>
        <v>1</v>
      </c>
      <c r="AP9" s="8">
        <v>6</v>
      </c>
      <c r="AQ9" s="8"/>
      <c r="AR9" s="8"/>
    </row>
    <row r="10" ht="16" customHeight="1" spans="1:44">
      <c r="A10" s="27">
        <v>1120123057</v>
      </c>
      <c r="B10" s="28" t="s">
        <v>521</v>
      </c>
      <c r="C10" s="8"/>
      <c r="D10" s="8"/>
      <c r="E10" s="8"/>
      <c r="F10" s="8"/>
      <c r="G10" s="8">
        <f t="shared" si="0"/>
        <v>0</v>
      </c>
      <c r="H10" s="8"/>
      <c r="I10" s="8"/>
      <c r="J10" s="8"/>
      <c r="K10" s="8"/>
      <c r="L10" s="8"/>
      <c r="M10" s="8"/>
      <c r="N10" s="8"/>
      <c r="O10" s="8"/>
      <c r="P10" s="8">
        <f t="shared" si="1"/>
        <v>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>
        <f t="shared" si="2"/>
        <v>0</v>
      </c>
      <c r="AG10" s="8"/>
      <c r="AH10" s="8"/>
      <c r="AI10" s="8"/>
      <c r="AJ10" s="8"/>
      <c r="AK10" s="8"/>
      <c r="AL10" s="8"/>
      <c r="AM10" s="8"/>
      <c r="AN10" s="8">
        <f t="shared" si="3"/>
        <v>0</v>
      </c>
      <c r="AO10" s="8">
        <f t="shared" si="4"/>
        <v>0</v>
      </c>
      <c r="AP10" s="8">
        <v>14</v>
      </c>
      <c r="AQ10" s="8"/>
      <c r="AR10" s="8"/>
    </row>
    <row r="11" ht="16" customHeight="1" spans="1:44">
      <c r="A11" s="27">
        <v>1120123058</v>
      </c>
      <c r="B11" s="28" t="s">
        <v>522</v>
      </c>
      <c r="C11" s="8">
        <v>1.5</v>
      </c>
      <c r="D11" s="9" t="s">
        <v>85</v>
      </c>
      <c r="E11" s="8"/>
      <c r="F11" s="8"/>
      <c r="G11" s="8">
        <f t="shared" si="0"/>
        <v>1.5</v>
      </c>
      <c r="H11" s="8"/>
      <c r="I11" s="8"/>
      <c r="J11" s="8"/>
      <c r="K11" s="8"/>
      <c r="L11" s="8"/>
      <c r="M11" s="8"/>
      <c r="N11" s="8"/>
      <c r="O11" s="8"/>
      <c r="P11" s="8">
        <f t="shared" si="1"/>
        <v>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>
        <f t="shared" si="2"/>
        <v>0</v>
      </c>
      <c r="AG11" s="8"/>
      <c r="AH11" s="8"/>
      <c r="AI11" s="8"/>
      <c r="AJ11" s="8"/>
      <c r="AK11" s="8"/>
      <c r="AL11" s="8"/>
      <c r="AM11" s="8"/>
      <c r="AN11" s="8">
        <f t="shared" si="3"/>
        <v>0</v>
      </c>
      <c r="AO11" s="8">
        <f t="shared" si="4"/>
        <v>1.5</v>
      </c>
      <c r="AP11" s="8">
        <v>3</v>
      </c>
      <c r="AQ11" s="8"/>
      <c r="AR11" s="8"/>
    </row>
    <row r="12" ht="16" customHeight="1" spans="1:44">
      <c r="A12" s="27">
        <v>1120123059</v>
      </c>
      <c r="B12" s="28" t="s">
        <v>523</v>
      </c>
      <c r="C12" s="8"/>
      <c r="D12" s="8"/>
      <c r="E12" s="8"/>
      <c r="F12" s="8"/>
      <c r="G12" s="8">
        <f t="shared" si="0"/>
        <v>0</v>
      </c>
      <c r="H12" s="8"/>
      <c r="I12" s="8"/>
      <c r="J12" s="8"/>
      <c r="K12" s="8"/>
      <c r="L12" s="8"/>
      <c r="M12" s="8"/>
      <c r="N12" s="8"/>
      <c r="O12" s="8"/>
      <c r="P12" s="8">
        <f t="shared" si="1"/>
        <v>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>
        <f t="shared" si="2"/>
        <v>0</v>
      </c>
      <c r="AG12" s="8"/>
      <c r="AH12" s="8"/>
      <c r="AI12" s="8"/>
      <c r="AJ12" s="8"/>
      <c r="AK12" s="8"/>
      <c r="AL12" s="8"/>
      <c r="AM12" s="8"/>
      <c r="AN12" s="8">
        <f t="shared" si="3"/>
        <v>0</v>
      </c>
      <c r="AO12" s="8">
        <f t="shared" si="4"/>
        <v>0</v>
      </c>
      <c r="AP12" s="8">
        <v>15</v>
      </c>
      <c r="AQ12" s="8"/>
      <c r="AR12" s="8"/>
    </row>
    <row r="13" ht="16" customHeight="1" spans="1:44">
      <c r="A13" s="27">
        <v>1120123060</v>
      </c>
      <c r="B13" s="28" t="s">
        <v>524</v>
      </c>
      <c r="C13" s="8">
        <v>0.8</v>
      </c>
      <c r="D13" s="9" t="s">
        <v>116</v>
      </c>
      <c r="E13" s="8"/>
      <c r="F13" s="8"/>
      <c r="G13" s="8">
        <f t="shared" si="0"/>
        <v>0.8</v>
      </c>
      <c r="H13" s="8"/>
      <c r="I13" s="8"/>
      <c r="J13" s="8"/>
      <c r="K13" s="8"/>
      <c r="L13" s="8"/>
      <c r="M13" s="8"/>
      <c r="N13" s="8"/>
      <c r="O13" s="8"/>
      <c r="P13" s="8">
        <f t="shared" si="1"/>
        <v>0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>
        <f t="shared" si="2"/>
        <v>0</v>
      </c>
      <c r="AG13" s="8"/>
      <c r="AH13" s="8"/>
      <c r="AI13" s="8"/>
      <c r="AJ13" s="8"/>
      <c r="AK13" s="8"/>
      <c r="AL13" s="8"/>
      <c r="AM13" s="8"/>
      <c r="AN13" s="8">
        <f t="shared" si="3"/>
        <v>0</v>
      </c>
      <c r="AO13" s="8">
        <f t="shared" si="4"/>
        <v>0.8</v>
      </c>
      <c r="AP13" s="8">
        <v>8</v>
      </c>
      <c r="AQ13" s="8"/>
      <c r="AR13" s="8"/>
    </row>
    <row r="14" ht="16" customHeight="1" spans="1:44">
      <c r="A14" s="27">
        <v>1120123061</v>
      </c>
      <c r="B14" s="28" t="s">
        <v>525</v>
      </c>
      <c r="C14" s="8">
        <v>0.5</v>
      </c>
      <c r="D14" s="9" t="s">
        <v>98</v>
      </c>
      <c r="E14" s="8"/>
      <c r="F14" s="8"/>
      <c r="G14" s="8">
        <f t="shared" si="0"/>
        <v>0.5</v>
      </c>
      <c r="H14" s="8"/>
      <c r="I14" s="8"/>
      <c r="J14" s="8"/>
      <c r="K14" s="8"/>
      <c r="L14" s="8"/>
      <c r="M14" s="8"/>
      <c r="N14" s="8"/>
      <c r="O14" s="8"/>
      <c r="P14" s="8">
        <f t="shared" si="1"/>
        <v>0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>
        <f t="shared" si="2"/>
        <v>0</v>
      </c>
      <c r="AG14" s="8"/>
      <c r="AH14" s="8"/>
      <c r="AI14" s="8"/>
      <c r="AJ14" s="8"/>
      <c r="AK14" s="8"/>
      <c r="AL14" s="8"/>
      <c r="AM14" s="8"/>
      <c r="AN14" s="8">
        <f t="shared" si="3"/>
        <v>0</v>
      </c>
      <c r="AO14" s="8">
        <f t="shared" si="4"/>
        <v>0.5</v>
      </c>
      <c r="AP14" s="8">
        <v>9</v>
      </c>
      <c r="AQ14" s="8"/>
      <c r="AR14" s="8"/>
    </row>
    <row r="15" ht="16" customHeight="1" spans="1:44">
      <c r="A15" s="27">
        <v>1120123063</v>
      </c>
      <c r="B15" s="28" t="s">
        <v>526</v>
      </c>
      <c r="C15" s="8"/>
      <c r="D15" s="8"/>
      <c r="E15" s="8"/>
      <c r="F15" s="8"/>
      <c r="G15" s="8">
        <f t="shared" si="0"/>
        <v>0</v>
      </c>
      <c r="H15" s="8"/>
      <c r="I15" s="8"/>
      <c r="J15" s="8"/>
      <c r="K15" s="8"/>
      <c r="L15" s="8"/>
      <c r="M15" s="8"/>
      <c r="N15" s="8"/>
      <c r="O15" s="8"/>
      <c r="P15" s="8">
        <f t="shared" si="1"/>
        <v>0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>
        <f t="shared" si="2"/>
        <v>0</v>
      </c>
      <c r="AG15" s="8"/>
      <c r="AH15" s="8"/>
      <c r="AI15" s="8"/>
      <c r="AJ15" s="8"/>
      <c r="AK15" s="8"/>
      <c r="AL15" s="8"/>
      <c r="AM15" s="8"/>
      <c r="AN15" s="8">
        <f t="shared" si="3"/>
        <v>0</v>
      </c>
      <c r="AO15" s="8">
        <f t="shared" si="4"/>
        <v>0</v>
      </c>
      <c r="AP15" s="8">
        <v>16</v>
      </c>
      <c r="AQ15" s="8"/>
      <c r="AR15" s="8"/>
    </row>
    <row r="16" ht="16" customHeight="1" spans="1:44">
      <c r="A16" s="27">
        <v>1120123064</v>
      </c>
      <c r="B16" s="28" t="s">
        <v>527</v>
      </c>
      <c r="C16" s="8"/>
      <c r="D16" s="8"/>
      <c r="E16" s="8"/>
      <c r="F16" s="8"/>
      <c r="G16" s="8">
        <f t="shared" si="0"/>
        <v>0</v>
      </c>
      <c r="H16" s="8"/>
      <c r="I16" s="8"/>
      <c r="J16" s="8"/>
      <c r="K16" s="8"/>
      <c r="L16" s="8"/>
      <c r="M16" s="8"/>
      <c r="N16" s="8"/>
      <c r="O16" s="8"/>
      <c r="P16" s="8">
        <f t="shared" si="1"/>
        <v>0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>
        <f t="shared" si="2"/>
        <v>0</v>
      </c>
      <c r="AG16" s="8"/>
      <c r="AH16" s="8"/>
      <c r="AI16" s="8"/>
      <c r="AJ16" s="8"/>
      <c r="AK16" s="8"/>
      <c r="AL16" s="8"/>
      <c r="AM16" s="8"/>
      <c r="AN16" s="8">
        <f t="shared" si="3"/>
        <v>0</v>
      </c>
      <c r="AO16" s="8">
        <f t="shared" si="4"/>
        <v>0</v>
      </c>
      <c r="AP16" s="8">
        <v>17</v>
      </c>
      <c r="AQ16" s="8"/>
      <c r="AR16" s="8"/>
    </row>
    <row r="17" ht="16" customHeight="1" spans="1:44">
      <c r="A17" s="27">
        <v>1120123066</v>
      </c>
      <c r="B17" s="28" t="s">
        <v>528</v>
      </c>
      <c r="C17" s="8"/>
      <c r="D17" s="8"/>
      <c r="E17" s="8"/>
      <c r="F17" s="8"/>
      <c r="G17" s="8">
        <f t="shared" si="0"/>
        <v>0</v>
      </c>
      <c r="H17" s="8"/>
      <c r="I17" s="8"/>
      <c r="J17" s="8"/>
      <c r="K17" s="8"/>
      <c r="L17" s="8"/>
      <c r="M17" s="8"/>
      <c r="N17" s="8"/>
      <c r="O17" s="8"/>
      <c r="P17" s="8">
        <f t="shared" si="1"/>
        <v>0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>
        <f t="shared" si="2"/>
        <v>0</v>
      </c>
      <c r="AG17" s="8"/>
      <c r="AH17" s="8"/>
      <c r="AI17" s="8"/>
      <c r="AJ17" s="8"/>
      <c r="AK17" s="8"/>
      <c r="AL17" s="8"/>
      <c r="AM17" s="8"/>
      <c r="AN17" s="8">
        <f t="shared" si="3"/>
        <v>0</v>
      </c>
      <c r="AO17" s="8">
        <f t="shared" si="4"/>
        <v>0</v>
      </c>
      <c r="AP17" s="8">
        <v>18</v>
      </c>
      <c r="AQ17" s="8"/>
      <c r="AR17" s="8"/>
    </row>
    <row r="18" ht="16" customHeight="1" spans="1:44">
      <c r="A18" s="27">
        <v>1120123067</v>
      </c>
      <c r="B18" s="28" t="s">
        <v>529</v>
      </c>
      <c r="C18" s="8">
        <v>1.1</v>
      </c>
      <c r="D18" s="9" t="s">
        <v>79</v>
      </c>
      <c r="E18" s="8"/>
      <c r="F18" s="8"/>
      <c r="G18" s="8">
        <f t="shared" si="0"/>
        <v>1.1</v>
      </c>
      <c r="H18" s="8"/>
      <c r="I18" s="8"/>
      <c r="J18" s="8"/>
      <c r="K18" s="8"/>
      <c r="L18" s="8"/>
      <c r="M18" s="8"/>
      <c r="N18" s="8"/>
      <c r="O18" s="8"/>
      <c r="P18" s="8">
        <f t="shared" si="1"/>
        <v>0</v>
      </c>
      <c r="Q18" s="8"/>
      <c r="R18" s="8"/>
      <c r="S18" s="8"/>
      <c r="T18" s="8"/>
      <c r="U18" s="8"/>
      <c r="V18" s="8"/>
      <c r="W18" s="8"/>
      <c r="X18" s="8">
        <v>0.1</v>
      </c>
      <c r="Y18" s="9" t="s">
        <v>71</v>
      </c>
      <c r="Z18" s="8"/>
      <c r="AA18" s="8"/>
      <c r="AB18" s="8"/>
      <c r="AC18" s="8"/>
      <c r="AD18" s="8"/>
      <c r="AE18" s="8"/>
      <c r="AF18" s="8">
        <f t="shared" si="2"/>
        <v>0.1</v>
      </c>
      <c r="AG18" s="8"/>
      <c r="AH18" s="8"/>
      <c r="AI18" s="8"/>
      <c r="AJ18" s="8"/>
      <c r="AK18" s="8"/>
      <c r="AL18" s="8"/>
      <c r="AM18" s="8"/>
      <c r="AN18" s="8">
        <f t="shared" si="3"/>
        <v>0</v>
      </c>
      <c r="AO18" s="8">
        <f t="shared" si="4"/>
        <v>1.2</v>
      </c>
      <c r="AP18" s="8">
        <v>5</v>
      </c>
      <c r="AQ18" s="8"/>
      <c r="AR18" s="8"/>
    </row>
    <row r="19" ht="16" customHeight="1" spans="1:44">
      <c r="A19" s="27">
        <v>1120123069</v>
      </c>
      <c r="B19" s="28" t="s">
        <v>530</v>
      </c>
      <c r="C19" s="8">
        <v>0.9</v>
      </c>
      <c r="D19" s="9" t="s">
        <v>75</v>
      </c>
      <c r="E19" s="8"/>
      <c r="F19" s="8"/>
      <c r="G19" s="8">
        <f t="shared" si="0"/>
        <v>0.9</v>
      </c>
      <c r="H19" s="8"/>
      <c r="I19" s="8"/>
      <c r="J19" s="8"/>
      <c r="K19" s="8"/>
      <c r="L19" s="8"/>
      <c r="M19" s="8"/>
      <c r="N19" s="8"/>
      <c r="O19" s="8"/>
      <c r="P19" s="8">
        <f t="shared" si="1"/>
        <v>0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>
        <f t="shared" si="2"/>
        <v>0</v>
      </c>
      <c r="AG19" s="8"/>
      <c r="AH19" s="8"/>
      <c r="AI19" s="8"/>
      <c r="AJ19" s="8"/>
      <c r="AK19" s="8"/>
      <c r="AL19" s="8"/>
      <c r="AM19" s="8"/>
      <c r="AN19" s="8">
        <f t="shared" si="3"/>
        <v>0</v>
      </c>
      <c r="AO19" s="8">
        <f t="shared" si="4"/>
        <v>0.9</v>
      </c>
      <c r="AP19" s="8">
        <v>7</v>
      </c>
      <c r="AQ19" s="8"/>
      <c r="AR19" s="8"/>
    </row>
    <row r="20" ht="16" customHeight="1" spans="1:44">
      <c r="A20" s="27">
        <v>1120123070</v>
      </c>
      <c r="B20" s="28" t="s">
        <v>531</v>
      </c>
      <c r="C20" s="8">
        <v>1.2</v>
      </c>
      <c r="D20" s="9" t="s">
        <v>82</v>
      </c>
      <c r="E20" s="8"/>
      <c r="F20" s="8"/>
      <c r="G20" s="8">
        <f t="shared" si="0"/>
        <v>1.2</v>
      </c>
      <c r="H20" s="8"/>
      <c r="I20" s="8"/>
      <c r="J20" s="8"/>
      <c r="K20" s="8"/>
      <c r="L20" s="8"/>
      <c r="M20" s="8"/>
      <c r="N20" s="8">
        <v>0.5</v>
      </c>
      <c r="O20" s="9" t="s">
        <v>532</v>
      </c>
      <c r="P20" s="8">
        <f t="shared" si="1"/>
        <v>0.5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>
        <f t="shared" si="2"/>
        <v>0</v>
      </c>
      <c r="AG20" s="8"/>
      <c r="AH20" s="8"/>
      <c r="AI20" s="8"/>
      <c r="AJ20" s="8"/>
      <c r="AK20" s="8"/>
      <c r="AL20" s="8"/>
      <c r="AM20" s="8"/>
      <c r="AN20" s="8">
        <f t="shared" si="3"/>
        <v>0</v>
      </c>
      <c r="AO20" s="8">
        <f t="shared" si="4"/>
        <v>1.7</v>
      </c>
      <c r="AP20" s="8">
        <v>1</v>
      </c>
      <c r="AQ20" s="8"/>
      <c r="AR20" s="8"/>
    </row>
    <row r="21" ht="16" customHeight="1" spans="1:44">
      <c r="A21" s="27">
        <v>1120123071</v>
      </c>
      <c r="B21" s="28" t="s">
        <v>533</v>
      </c>
      <c r="C21" s="8"/>
      <c r="D21" s="8"/>
      <c r="E21" s="8"/>
      <c r="F21" s="8"/>
      <c r="G21" s="8">
        <f t="shared" si="0"/>
        <v>0</v>
      </c>
      <c r="H21" s="8"/>
      <c r="I21" s="8"/>
      <c r="J21" s="8"/>
      <c r="K21" s="8"/>
      <c r="L21" s="8"/>
      <c r="M21" s="8"/>
      <c r="N21" s="8"/>
      <c r="O21" s="8"/>
      <c r="P21" s="8">
        <f t="shared" si="1"/>
        <v>0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>
        <f t="shared" si="2"/>
        <v>0</v>
      </c>
      <c r="AG21" s="8"/>
      <c r="AH21" s="8"/>
      <c r="AI21" s="8"/>
      <c r="AJ21" s="8"/>
      <c r="AK21" s="8"/>
      <c r="AL21" s="8"/>
      <c r="AM21" s="8"/>
      <c r="AN21" s="8">
        <f t="shared" si="3"/>
        <v>0</v>
      </c>
      <c r="AO21" s="8">
        <f t="shared" si="4"/>
        <v>0</v>
      </c>
      <c r="AP21" s="8">
        <v>19</v>
      </c>
      <c r="AQ21" s="8"/>
      <c r="AR21" s="8"/>
    </row>
    <row r="22" ht="16" customHeight="1" spans="1:44">
      <c r="A22" s="27">
        <v>1120123072</v>
      </c>
      <c r="B22" s="28" t="s">
        <v>534</v>
      </c>
      <c r="C22" s="8">
        <v>1.1</v>
      </c>
      <c r="D22" s="9" t="s">
        <v>91</v>
      </c>
      <c r="E22" s="8"/>
      <c r="F22" s="8"/>
      <c r="G22" s="8">
        <f t="shared" si="0"/>
        <v>1.1</v>
      </c>
      <c r="H22" s="8"/>
      <c r="I22" s="8"/>
      <c r="J22" s="8"/>
      <c r="K22" s="8"/>
      <c r="L22" s="8"/>
      <c r="M22" s="8"/>
      <c r="N22" s="8"/>
      <c r="O22" s="8"/>
      <c r="P22" s="8">
        <f t="shared" si="1"/>
        <v>0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>
        <v>0.1</v>
      </c>
      <c r="AC22" s="9" t="s">
        <v>535</v>
      </c>
      <c r="AD22" s="8"/>
      <c r="AE22" s="8"/>
      <c r="AF22" s="8">
        <f t="shared" si="2"/>
        <v>0.1</v>
      </c>
      <c r="AG22" s="8"/>
      <c r="AH22" s="8"/>
      <c r="AI22" s="8"/>
      <c r="AJ22" s="8"/>
      <c r="AK22" s="8">
        <v>0.4</v>
      </c>
      <c r="AL22" s="9" t="s">
        <v>536</v>
      </c>
      <c r="AM22" s="9" t="s">
        <v>537</v>
      </c>
      <c r="AN22" s="8">
        <f t="shared" si="3"/>
        <v>0.4</v>
      </c>
      <c r="AO22" s="8">
        <f t="shared" si="4"/>
        <v>1.6</v>
      </c>
      <c r="AP22" s="8">
        <v>2</v>
      </c>
      <c r="AQ22" s="8"/>
      <c r="AR22" s="8"/>
    </row>
    <row r="23" ht="16" customHeight="1" spans="1:44">
      <c r="A23" s="27">
        <v>1120123073</v>
      </c>
      <c r="B23" s="28" t="s">
        <v>538</v>
      </c>
      <c r="C23" s="8"/>
      <c r="D23" s="8"/>
      <c r="E23" s="8"/>
      <c r="F23" s="8"/>
      <c r="G23" s="8">
        <f t="shared" si="0"/>
        <v>0</v>
      </c>
      <c r="H23" s="8"/>
      <c r="I23" s="8"/>
      <c r="J23" s="8"/>
      <c r="K23" s="8"/>
      <c r="L23" s="8"/>
      <c r="M23" s="8"/>
      <c r="N23" s="8"/>
      <c r="O23" s="8"/>
      <c r="P23" s="8">
        <f t="shared" si="1"/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>
        <f t="shared" si="2"/>
        <v>0</v>
      </c>
      <c r="AG23" s="8"/>
      <c r="AH23" s="8"/>
      <c r="AI23" s="8"/>
      <c r="AJ23" s="8"/>
      <c r="AK23" s="8"/>
      <c r="AL23" s="8"/>
      <c r="AM23" s="8"/>
      <c r="AN23" s="8">
        <f t="shared" si="3"/>
        <v>0</v>
      </c>
      <c r="AO23" s="8">
        <f t="shared" si="4"/>
        <v>0</v>
      </c>
      <c r="AP23" s="8">
        <v>20</v>
      </c>
      <c r="AQ23" s="8"/>
      <c r="AR23" s="8"/>
    </row>
    <row r="24" ht="16" customHeight="1" spans="1:44">
      <c r="A24" s="27">
        <v>1120123074</v>
      </c>
      <c r="B24" s="28" t="s">
        <v>539</v>
      </c>
      <c r="C24" s="8"/>
      <c r="D24" s="8"/>
      <c r="E24" s="8"/>
      <c r="F24" s="8"/>
      <c r="G24" s="8">
        <f t="shared" si="0"/>
        <v>0</v>
      </c>
      <c r="H24" s="8"/>
      <c r="I24" s="8"/>
      <c r="J24" s="8"/>
      <c r="K24" s="8"/>
      <c r="L24" s="8"/>
      <c r="M24" s="8"/>
      <c r="N24" s="8"/>
      <c r="O24" s="8"/>
      <c r="P24" s="8">
        <f t="shared" si="1"/>
        <v>0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>
        <f t="shared" si="2"/>
        <v>0</v>
      </c>
      <c r="AG24" s="8"/>
      <c r="AH24" s="8"/>
      <c r="AI24" s="8"/>
      <c r="AJ24" s="8"/>
      <c r="AK24" s="8"/>
      <c r="AL24" s="8"/>
      <c r="AM24" s="8"/>
      <c r="AN24" s="8">
        <f t="shared" si="3"/>
        <v>0</v>
      </c>
      <c r="AO24" s="8">
        <f t="shared" si="4"/>
        <v>0</v>
      </c>
      <c r="AP24" s="8">
        <v>21</v>
      </c>
      <c r="AQ24" s="8"/>
      <c r="AR24" s="8"/>
    </row>
    <row r="25" ht="16" customHeight="1" spans="1:44">
      <c r="A25" s="27">
        <v>1120123075</v>
      </c>
      <c r="B25" s="28" t="s">
        <v>540</v>
      </c>
      <c r="C25" s="8"/>
      <c r="D25" s="8"/>
      <c r="E25" s="8"/>
      <c r="F25" s="8"/>
      <c r="G25" s="8">
        <f t="shared" si="0"/>
        <v>0</v>
      </c>
      <c r="H25" s="8"/>
      <c r="I25" s="8"/>
      <c r="J25" s="8"/>
      <c r="K25" s="8"/>
      <c r="L25" s="8"/>
      <c r="M25" s="8"/>
      <c r="N25" s="8"/>
      <c r="O25" s="8"/>
      <c r="P25" s="8">
        <f t="shared" si="1"/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>
        <f t="shared" si="2"/>
        <v>0</v>
      </c>
      <c r="AG25" s="8"/>
      <c r="AH25" s="8"/>
      <c r="AI25" s="8"/>
      <c r="AJ25" s="8"/>
      <c r="AK25" s="8"/>
      <c r="AL25" s="8"/>
      <c r="AM25" s="8"/>
      <c r="AN25" s="8">
        <f t="shared" si="3"/>
        <v>0</v>
      </c>
      <c r="AO25" s="8">
        <f t="shared" si="4"/>
        <v>0</v>
      </c>
      <c r="AP25" s="8">
        <v>22</v>
      </c>
      <c r="AQ25" s="8"/>
      <c r="AR25" s="8"/>
    </row>
    <row r="26" ht="16" customHeight="1" spans="1:44">
      <c r="A26" s="27">
        <v>1120123076</v>
      </c>
      <c r="B26" s="28" t="s">
        <v>541</v>
      </c>
      <c r="C26" s="8"/>
      <c r="D26" s="8"/>
      <c r="E26" s="8"/>
      <c r="F26" s="8"/>
      <c r="G26" s="8">
        <f t="shared" si="0"/>
        <v>0</v>
      </c>
      <c r="H26" s="8"/>
      <c r="I26" s="8"/>
      <c r="J26" s="8"/>
      <c r="K26" s="8"/>
      <c r="L26" s="8"/>
      <c r="M26" s="8"/>
      <c r="N26" s="8"/>
      <c r="O26" s="8"/>
      <c r="P26" s="8">
        <f t="shared" si="1"/>
        <v>0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>
        <f t="shared" si="2"/>
        <v>0</v>
      </c>
      <c r="AG26" s="8"/>
      <c r="AH26" s="8"/>
      <c r="AI26" s="8"/>
      <c r="AJ26" s="8"/>
      <c r="AK26" s="8"/>
      <c r="AL26" s="8"/>
      <c r="AM26" s="8"/>
      <c r="AN26" s="8">
        <f t="shared" si="3"/>
        <v>0</v>
      </c>
      <c r="AO26" s="8">
        <f t="shared" si="4"/>
        <v>0</v>
      </c>
      <c r="AP26" s="8">
        <v>23</v>
      </c>
      <c r="AQ26" s="8"/>
      <c r="AR26" s="8"/>
    </row>
    <row r="27" ht="16" customHeight="1" spans="1:44">
      <c r="A27" s="27">
        <v>1120123078</v>
      </c>
      <c r="B27" s="28" t="s">
        <v>542</v>
      </c>
      <c r="C27" s="8">
        <v>1.5</v>
      </c>
      <c r="D27" s="9" t="s">
        <v>94</v>
      </c>
      <c r="E27" s="8"/>
      <c r="F27" s="8"/>
      <c r="G27" s="8">
        <f t="shared" si="0"/>
        <v>1.5</v>
      </c>
      <c r="H27" s="8"/>
      <c r="I27" s="8"/>
      <c r="J27" s="8"/>
      <c r="K27" s="8"/>
      <c r="L27" s="8"/>
      <c r="M27" s="8"/>
      <c r="N27" s="8"/>
      <c r="O27" s="8"/>
      <c r="P27" s="8">
        <f t="shared" si="1"/>
        <v>0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>
        <f t="shared" si="2"/>
        <v>0</v>
      </c>
      <c r="AG27" s="8"/>
      <c r="AH27" s="8"/>
      <c r="AI27" s="8"/>
      <c r="AJ27" s="8"/>
      <c r="AK27" s="8"/>
      <c r="AL27" s="8"/>
      <c r="AM27" s="8"/>
      <c r="AN27" s="8">
        <f t="shared" si="3"/>
        <v>0</v>
      </c>
      <c r="AO27" s="8">
        <f t="shared" si="4"/>
        <v>1.5</v>
      </c>
      <c r="AP27" s="8">
        <v>4</v>
      </c>
      <c r="AQ27" s="8"/>
      <c r="AR27" s="8"/>
    </row>
  </sheetData>
  <mergeCells count="26">
    <mergeCell ref="C1:AP1"/>
    <mergeCell ref="AQ1:AR1"/>
    <mergeCell ref="C2:G2"/>
    <mergeCell ref="H2:P2"/>
    <mergeCell ref="Q2:AF2"/>
    <mergeCell ref="AG2:AN2"/>
    <mergeCell ref="H3:K3"/>
    <mergeCell ref="L3:O3"/>
    <mergeCell ref="Q3:S3"/>
    <mergeCell ref="T3:AE3"/>
    <mergeCell ref="AG3:AJ3"/>
    <mergeCell ref="AK3:AM3"/>
    <mergeCell ref="A1:A4"/>
    <mergeCell ref="B1:B4"/>
    <mergeCell ref="C3:C4"/>
    <mergeCell ref="D3:D4"/>
    <mergeCell ref="E3:E4"/>
    <mergeCell ref="F3:F4"/>
    <mergeCell ref="G3:G4"/>
    <mergeCell ref="P3:P4"/>
    <mergeCell ref="AF3:AF4"/>
    <mergeCell ref="AN3:AN4"/>
    <mergeCell ref="AO2:AO4"/>
    <mergeCell ref="AP2:AP4"/>
    <mergeCell ref="AQ2:AQ4"/>
    <mergeCell ref="AR2:AR4"/>
  </mergeCells>
  <pageMargins left="1" right="1" top="1" bottom="1" header="0.25" footer="0.25"/>
  <pageSetup paperSize="1" orientation="portrait" useFirstPageNumber="1"/>
  <headerFooter>
    <oddFooter>&amp;C&amp;"Helvetica,Regular"&amp;12&amp;K000000&amp;P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Q31"/>
  <sheetViews>
    <sheetView showGridLines="0" workbookViewId="0">
      <selection activeCell="A1" sqref="A1:A4"/>
    </sheetView>
  </sheetViews>
  <sheetFormatPr defaultColWidth="9" defaultRowHeight="13" customHeight="1"/>
  <cols>
    <col min="1" max="256" width="9" style="1" customWidth="1"/>
  </cols>
  <sheetData>
    <row r="1" ht="25.5" customHeight="1" spans="1:43">
      <c r="A1" s="2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4"/>
      <c r="AH1" s="14"/>
      <c r="AI1" s="14"/>
      <c r="AJ1" s="14"/>
      <c r="AK1" s="14"/>
      <c r="AL1" s="14"/>
      <c r="AM1" s="14"/>
      <c r="AN1" s="4"/>
      <c r="AO1" s="22"/>
      <c r="AP1" s="23" t="s">
        <v>317</v>
      </c>
      <c r="AQ1" s="24"/>
    </row>
    <row r="2" ht="19" customHeight="1" spans="1:43">
      <c r="A2" s="5"/>
      <c r="B2" s="5"/>
      <c r="C2" s="6" t="s">
        <v>3</v>
      </c>
      <c r="D2" s="10"/>
      <c r="E2" s="10"/>
      <c r="F2" s="10"/>
      <c r="G2" s="10"/>
      <c r="H2" s="6" t="s">
        <v>4</v>
      </c>
      <c r="I2" s="7"/>
      <c r="J2" s="7"/>
      <c r="K2" s="7"/>
      <c r="L2" s="7"/>
      <c r="M2" s="7"/>
      <c r="N2" s="7"/>
      <c r="O2" s="7"/>
      <c r="P2" s="7"/>
      <c r="Q2" s="6" t="s">
        <v>5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  <c r="AG2" s="15" t="s">
        <v>6</v>
      </c>
      <c r="AH2" s="16"/>
      <c r="AI2" s="16"/>
      <c r="AJ2" s="16"/>
      <c r="AK2" s="16"/>
      <c r="AL2" s="16"/>
      <c r="AM2" s="17"/>
      <c r="AN2" s="2" t="s">
        <v>7</v>
      </c>
      <c r="AO2" s="2" t="s">
        <v>8</v>
      </c>
      <c r="AP2" s="2" t="s">
        <v>318</v>
      </c>
      <c r="AQ2" s="2" t="s">
        <v>319</v>
      </c>
    </row>
    <row r="3" ht="19" customHeight="1" spans="1:43">
      <c r="A3" s="5"/>
      <c r="B3" s="5"/>
      <c r="C3" s="6" t="s">
        <v>320</v>
      </c>
      <c r="D3" s="6" t="s">
        <v>10</v>
      </c>
      <c r="E3" s="6" t="s">
        <v>321</v>
      </c>
      <c r="F3" s="6" t="s">
        <v>10</v>
      </c>
      <c r="G3" s="6" t="s">
        <v>12</v>
      </c>
      <c r="H3" s="6" t="s">
        <v>322</v>
      </c>
      <c r="I3" s="7"/>
      <c r="J3" s="7"/>
      <c r="K3" s="7"/>
      <c r="L3" s="6" t="s">
        <v>323</v>
      </c>
      <c r="M3" s="7"/>
      <c r="N3" s="7"/>
      <c r="O3" s="7"/>
      <c r="P3" s="6" t="s">
        <v>19</v>
      </c>
      <c r="Q3" s="6" t="s">
        <v>324</v>
      </c>
      <c r="R3" s="11"/>
      <c r="S3" s="11"/>
      <c r="T3" s="6" t="s">
        <v>325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3" t="s">
        <v>326</v>
      </c>
      <c r="AG3" s="15" t="s">
        <v>327</v>
      </c>
      <c r="AH3" s="16"/>
      <c r="AI3" s="16"/>
      <c r="AJ3" s="16"/>
      <c r="AK3" s="15" t="s">
        <v>328</v>
      </c>
      <c r="AL3" s="16"/>
      <c r="AM3" s="18" t="s">
        <v>25</v>
      </c>
      <c r="AN3" s="29"/>
      <c r="AO3" s="29"/>
      <c r="AP3" s="5"/>
      <c r="AQ3" s="5"/>
    </row>
    <row r="4" ht="40.5" customHeight="1" spans="1:43">
      <c r="A4" s="5"/>
      <c r="B4" s="5"/>
      <c r="C4" s="10"/>
      <c r="D4" s="10"/>
      <c r="E4" s="10"/>
      <c r="F4" s="10"/>
      <c r="G4" s="10"/>
      <c r="H4" s="6" t="s">
        <v>329</v>
      </c>
      <c r="I4" s="6" t="s">
        <v>330</v>
      </c>
      <c r="J4" s="6" t="s">
        <v>331</v>
      </c>
      <c r="K4" s="6" t="s">
        <v>330</v>
      </c>
      <c r="L4" s="6" t="s">
        <v>332</v>
      </c>
      <c r="M4" s="6" t="s">
        <v>333</v>
      </c>
      <c r="N4" s="6" t="s">
        <v>334</v>
      </c>
      <c r="O4" s="6" t="s">
        <v>335</v>
      </c>
      <c r="P4" s="7"/>
      <c r="Q4" s="6" t="s">
        <v>336</v>
      </c>
      <c r="R4" s="6" t="s">
        <v>337</v>
      </c>
      <c r="S4" s="6" t="s">
        <v>335</v>
      </c>
      <c r="T4" s="6" t="s">
        <v>41</v>
      </c>
      <c r="U4" s="6" t="s">
        <v>338</v>
      </c>
      <c r="V4" s="6" t="s">
        <v>339</v>
      </c>
      <c r="W4" s="6" t="s">
        <v>340</v>
      </c>
      <c r="X4" s="6" t="s">
        <v>341</v>
      </c>
      <c r="Y4" s="6" t="s">
        <v>340</v>
      </c>
      <c r="Z4" s="6" t="s">
        <v>342</v>
      </c>
      <c r="AA4" s="6" t="s">
        <v>340</v>
      </c>
      <c r="AB4" s="6" t="s">
        <v>35</v>
      </c>
      <c r="AC4" s="6" t="s">
        <v>343</v>
      </c>
      <c r="AD4" s="6" t="s">
        <v>337</v>
      </c>
      <c r="AE4" s="6" t="s">
        <v>335</v>
      </c>
      <c r="AF4" s="12"/>
      <c r="AG4" s="20" t="s">
        <v>344</v>
      </c>
      <c r="AH4" s="20" t="s">
        <v>343</v>
      </c>
      <c r="AI4" s="20" t="s">
        <v>337</v>
      </c>
      <c r="AJ4" s="20" t="s">
        <v>335</v>
      </c>
      <c r="AK4" s="20" t="s">
        <v>345</v>
      </c>
      <c r="AL4" s="20" t="s">
        <v>343</v>
      </c>
      <c r="AM4" s="21"/>
      <c r="AN4" s="29"/>
      <c r="AO4" s="29"/>
      <c r="AP4" s="5"/>
      <c r="AQ4" s="5"/>
    </row>
    <row r="5" ht="16" customHeight="1" spans="1:43">
      <c r="A5" s="27">
        <v>1120123079</v>
      </c>
      <c r="B5" s="28" t="s">
        <v>543</v>
      </c>
      <c r="C5" s="8">
        <v>1.48</v>
      </c>
      <c r="D5" s="9" t="s">
        <v>94</v>
      </c>
      <c r="E5" s="8"/>
      <c r="F5" s="8"/>
      <c r="G5" s="8">
        <f t="shared" ref="G5:G31" si="0">C5+E5</f>
        <v>1.48</v>
      </c>
      <c r="H5" s="8"/>
      <c r="I5" s="8"/>
      <c r="J5" s="8"/>
      <c r="K5" s="8"/>
      <c r="L5" s="8"/>
      <c r="M5" s="8"/>
      <c r="N5" s="8"/>
      <c r="O5" s="8"/>
      <c r="P5" s="8">
        <f t="shared" ref="P5:P31" si="1">H5+J5+L5+N5</f>
        <v>0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>
        <f t="shared" ref="AF5:AF31" si="2">Q5+T5+V5+X5+Z5+AB5+AD5</f>
        <v>0</v>
      </c>
      <c r="AG5" s="8"/>
      <c r="AH5" s="8"/>
      <c r="AI5" s="8"/>
      <c r="AJ5" s="8"/>
      <c r="AK5" s="8"/>
      <c r="AL5" s="8"/>
      <c r="AM5" s="8">
        <f t="shared" ref="AM5:AM31" si="3">AG5+AI5+AK5</f>
        <v>0</v>
      </c>
      <c r="AN5" s="8">
        <f t="shared" ref="AN5:AN31" si="4">AM5+AF5+P5+G5</f>
        <v>1.48</v>
      </c>
      <c r="AO5" s="8">
        <v>2</v>
      </c>
      <c r="AP5" s="8"/>
      <c r="AQ5" s="8"/>
    </row>
    <row r="6" ht="16" customHeight="1" spans="1:43">
      <c r="A6" s="27">
        <v>1120123080</v>
      </c>
      <c r="B6" s="28" t="s">
        <v>544</v>
      </c>
      <c r="C6" s="8"/>
      <c r="D6" s="8"/>
      <c r="E6" s="8"/>
      <c r="F6" s="8"/>
      <c r="G6" s="8">
        <f t="shared" si="0"/>
        <v>0</v>
      </c>
      <c r="H6" s="8"/>
      <c r="I6" s="8"/>
      <c r="J6" s="8"/>
      <c r="K6" s="8"/>
      <c r="L6" s="8"/>
      <c r="M6" s="8"/>
      <c r="N6" s="8"/>
      <c r="O6" s="8"/>
      <c r="P6" s="8">
        <f t="shared" si="1"/>
        <v>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>
        <f t="shared" si="2"/>
        <v>0</v>
      </c>
      <c r="AG6" s="8"/>
      <c r="AH6" s="8"/>
      <c r="AI6" s="8"/>
      <c r="AJ6" s="8"/>
      <c r="AK6" s="8"/>
      <c r="AL6" s="8"/>
      <c r="AM6" s="8">
        <f t="shared" si="3"/>
        <v>0</v>
      </c>
      <c r="AN6" s="8">
        <f t="shared" si="4"/>
        <v>0</v>
      </c>
      <c r="AO6" s="8">
        <v>12</v>
      </c>
      <c r="AP6" s="8"/>
      <c r="AQ6" s="8"/>
    </row>
    <row r="7" ht="16" customHeight="1" spans="1:43">
      <c r="A7" s="27">
        <v>1120123081</v>
      </c>
      <c r="B7" s="28" t="s">
        <v>545</v>
      </c>
      <c r="C7" s="8">
        <v>1.18</v>
      </c>
      <c r="D7" s="9" t="s">
        <v>82</v>
      </c>
      <c r="E7" s="8"/>
      <c r="F7" s="8"/>
      <c r="G7" s="8">
        <f t="shared" si="0"/>
        <v>1.18</v>
      </c>
      <c r="H7" s="8"/>
      <c r="I7" s="8"/>
      <c r="J7" s="8"/>
      <c r="K7" s="8"/>
      <c r="L7" s="8"/>
      <c r="M7" s="8"/>
      <c r="N7" s="8"/>
      <c r="O7" s="8"/>
      <c r="P7" s="8">
        <f t="shared" si="1"/>
        <v>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>
        <f t="shared" si="2"/>
        <v>0</v>
      </c>
      <c r="AG7" s="8"/>
      <c r="AH7" s="8"/>
      <c r="AI7" s="8"/>
      <c r="AJ7" s="8"/>
      <c r="AK7" s="8"/>
      <c r="AL7" s="8"/>
      <c r="AM7" s="8">
        <f t="shared" si="3"/>
        <v>0</v>
      </c>
      <c r="AN7" s="8">
        <f t="shared" si="4"/>
        <v>1.18</v>
      </c>
      <c r="AO7" s="8">
        <v>5</v>
      </c>
      <c r="AP7" s="8"/>
      <c r="AQ7" s="8"/>
    </row>
    <row r="8" ht="16" customHeight="1" spans="1:43">
      <c r="A8" s="27">
        <v>1120123082</v>
      </c>
      <c r="B8" s="28" t="s">
        <v>546</v>
      </c>
      <c r="C8" s="8"/>
      <c r="D8" s="8"/>
      <c r="E8" s="8"/>
      <c r="F8" s="8"/>
      <c r="G8" s="8">
        <f t="shared" si="0"/>
        <v>0</v>
      </c>
      <c r="H8" s="8"/>
      <c r="I8" s="8"/>
      <c r="J8" s="8"/>
      <c r="K8" s="8"/>
      <c r="L8" s="8"/>
      <c r="M8" s="8"/>
      <c r="N8" s="8"/>
      <c r="O8" s="8"/>
      <c r="P8" s="8">
        <f t="shared" si="1"/>
        <v>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>
        <f t="shared" si="2"/>
        <v>0</v>
      </c>
      <c r="AG8" s="8"/>
      <c r="AH8" s="8"/>
      <c r="AI8" s="8"/>
      <c r="AJ8" s="8"/>
      <c r="AK8" s="8"/>
      <c r="AL8" s="8"/>
      <c r="AM8" s="8">
        <f t="shared" si="3"/>
        <v>0</v>
      </c>
      <c r="AN8" s="8">
        <f t="shared" si="4"/>
        <v>0</v>
      </c>
      <c r="AO8" s="8">
        <v>13</v>
      </c>
      <c r="AP8" s="8"/>
      <c r="AQ8" s="8"/>
    </row>
    <row r="9" ht="16" customHeight="1" spans="1:43">
      <c r="A9" s="27">
        <v>1120123083</v>
      </c>
      <c r="B9" s="28" t="s">
        <v>547</v>
      </c>
      <c r="C9" s="8"/>
      <c r="D9" s="8"/>
      <c r="E9" s="8"/>
      <c r="F9" s="8"/>
      <c r="G9" s="8">
        <f t="shared" si="0"/>
        <v>0</v>
      </c>
      <c r="H9" s="8"/>
      <c r="I9" s="8"/>
      <c r="J9" s="8"/>
      <c r="K9" s="8"/>
      <c r="L9" s="8">
        <v>0.1</v>
      </c>
      <c r="M9" s="9" t="s">
        <v>548</v>
      </c>
      <c r="N9" s="8"/>
      <c r="O9" s="8"/>
      <c r="P9" s="8">
        <f t="shared" si="1"/>
        <v>0.1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f t="shared" si="2"/>
        <v>0</v>
      </c>
      <c r="AG9" s="8"/>
      <c r="AH9" s="8"/>
      <c r="AI9" s="8"/>
      <c r="AJ9" s="8"/>
      <c r="AK9" s="8"/>
      <c r="AL9" s="8"/>
      <c r="AM9" s="8">
        <f t="shared" si="3"/>
        <v>0</v>
      </c>
      <c r="AN9" s="8">
        <f t="shared" si="4"/>
        <v>0.1</v>
      </c>
      <c r="AO9" s="8">
        <v>11</v>
      </c>
      <c r="AP9" s="8"/>
      <c r="AQ9" s="8"/>
    </row>
    <row r="10" ht="16" customHeight="1" spans="1:43">
      <c r="A10" s="27">
        <v>1120123084</v>
      </c>
      <c r="B10" s="28" t="s">
        <v>549</v>
      </c>
      <c r="C10" s="8"/>
      <c r="D10" s="8"/>
      <c r="E10" s="8"/>
      <c r="F10" s="8"/>
      <c r="G10" s="8">
        <f t="shared" si="0"/>
        <v>0</v>
      </c>
      <c r="H10" s="8"/>
      <c r="I10" s="8"/>
      <c r="J10" s="8"/>
      <c r="K10" s="8"/>
      <c r="L10" s="8"/>
      <c r="M10" s="8"/>
      <c r="N10" s="8"/>
      <c r="O10" s="8"/>
      <c r="P10" s="8">
        <f t="shared" si="1"/>
        <v>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>
        <f t="shared" si="2"/>
        <v>0</v>
      </c>
      <c r="AG10" s="8"/>
      <c r="AH10" s="8"/>
      <c r="AI10" s="8"/>
      <c r="AJ10" s="8"/>
      <c r="AK10" s="8"/>
      <c r="AL10" s="8"/>
      <c r="AM10" s="8">
        <f t="shared" si="3"/>
        <v>0</v>
      </c>
      <c r="AN10" s="8">
        <f t="shared" si="4"/>
        <v>0</v>
      </c>
      <c r="AO10" s="8">
        <v>14</v>
      </c>
      <c r="AP10" s="8"/>
      <c r="AQ10" s="8"/>
    </row>
    <row r="11" ht="16" customHeight="1" spans="1:43">
      <c r="A11" s="27">
        <v>1120123085</v>
      </c>
      <c r="B11" s="28" t="s">
        <v>550</v>
      </c>
      <c r="C11" s="8"/>
      <c r="D11" s="8"/>
      <c r="E11" s="8"/>
      <c r="F11" s="8"/>
      <c r="G11" s="8">
        <f t="shared" si="0"/>
        <v>0</v>
      </c>
      <c r="H11" s="8"/>
      <c r="I11" s="8"/>
      <c r="J11" s="8"/>
      <c r="K11" s="8"/>
      <c r="L11" s="8"/>
      <c r="M11" s="8"/>
      <c r="N11" s="8"/>
      <c r="O11" s="8"/>
      <c r="P11" s="8">
        <f t="shared" si="1"/>
        <v>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>
        <f t="shared" si="2"/>
        <v>0</v>
      </c>
      <c r="AG11" s="8"/>
      <c r="AH11" s="8"/>
      <c r="AI11" s="8"/>
      <c r="AJ11" s="8"/>
      <c r="AK11" s="8"/>
      <c r="AL11" s="8"/>
      <c r="AM11" s="8">
        <f t="shared" si="3"/>
        <v>0</v>
      </c>
      <c r="AN11" s="8">
        <f t="shared" si="4"/>
        <v>0</v>
      </c>
      <c r="AO11" s="8">
        <v>15</v>
      </c>
      <c r="AP11" s="8"/>
      <c r="AQ11" s="8"/>
    </row>
    <row r="12" ht="16" customHeight="1" spans="1:43">
      <c r="A12" s="27">
        <v>1120123086</v>
      </c>
      <c r="B12" s="28" t="s">
        <v>551</v>
      </c>
      <c r="C12" s="8"/>
      <c r="D12" s="8"/>
      <c r="E12" s="8"/>
      <c r="F12" s="8"/>
      <c r="G12" s="8">
        <f t="shared" si="0"/>
        <v>0</v>
      </c>
      <c r="H12" s="8"/>
      <c r="I12" s="8"/>
      <c r="J12" s="8"/>
      <c r="K12" s="8"/>
      <c r="L12" s="8"/>
      <c r="M12" s="8"/>
      <c r="N12" s="8"/>
      <c r="O12" s="8"/>
      <c r="P12" s="8">
        <f t="shared" si="1"/>
        <v>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>
        <f t="shared" si="2"/>
        <v>0</v>
      </c>
      <c r="AG12" s="8"/>
      <c r="AH12" s="8"/>
      <c r="AI12" s="8"/>
      <c r="AJ12" s="8"/>
      <c r="AK12" s="8"/>
      <c r="AL12" s="8"/>
      <c r="AM12" s="8">
        <f t="shared" si="3"/>
        <v>0</v>
      </c>
      <c r="AN12" s="8">
        <f t="shared" si="4"/>
        <v>0</v>
      </c>
      <c r="AO12" s="8">
        <v>16</v>
      </c>
      <c r="AP12" s="8"/>
      <c r="AQ12" s="8"/>
    </row>
    <row r="13" ht="16" customHeight="1" spans="1:43">
      <c r="A13" s="27">
        <v>1120123087</v>
      </c>
      <c r="B13" s="28" t="s">
        <v>552</v>
      </c>
      <c r="C13" s="8"/>
      <c r="D13" s="8"/>
      <c r="E13" s="8"/>
      <c r="F13" s="8"/>
      <c r="G13" s="8">
        <f t="shared" si="0"/>
        <v>0</v>
      </c>
      <c r="H13" s="8"/>
      <c r="I13" s="8"/>
      <c r="J13" s="8"/>
      <c r="K13" s="8"/>
      <c r="L13" s="8"/>
      <c r="M13" s="8"/>
      <c r="N13" s="8"/>
      <c r="O13" s="8"/>
      <c r="P13" s="8">
        <f t="shared" si="1"/>
        <v>0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>
        <f t="shared" si="2"/>
        <v>0</v>
      </c>
      <c r="AG13" s="8"/>
      <c r="AH13" s="8"/>
      <c r="AI13" s="8"/>
      <c r="AJ13" s="8"/>
      <c r="AK13" s="8"/>
      <c r="AL13" s="8"/>
      <c r="AM13" s="8">
        <f t="shared" si="3"/>
        <v>0</v>
      </c>
      <c r="AN13" s="8">
        <f t="shared" si="4"/>
        <v>0</v>
      </c>
      <c r="AO13" s="8">
        <v>17</v>
      </c>
      <c r="AP13" s="8"/>
      <c r="AQ13" s="8"/>
    </row>
    <row r="14" ht="16" customHeight="1" spans="1:43">
      <c r="A14" s="27">
        <v>1120123088</v>
      </c>
      <c r="B14" s="28" t="s">
        <v>553</v>
      </c>
      <c r="C14" s="8">
        <v>1.2</v>
      </c>
      <c r="D14" s="9" t="s">
        <v>91</v>
      </c>
      <c r="E14" s="8"/>
      <c r="F14" s="8"/>
      <c r="G14" s="8">
        <f t="shared" si="0"/>
        <v>1.2</v>
      </c>
      <c r="H14" s="8"/>
      <c r="I14" s="8"/>
      <c r="J14" s="8"/>
      <c r="K14" s="8"/>
      <c r="L14" s="8"/>
      <c r="M14" s="8"/>
      <c r="N14" s="8"/>
      <c r="O14" s="8"/>
      <c r="P14" s="8">
        <f t="shared" si="1"/>
        <v>0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>
        <f t="shared" si="2"/>
        <v>0</v>
      </c>
      <c r="AG14" s="8"/>
      <c r="AH14" s="8"/>
      <c r="AI14" s="8"/>
      <c r="AJ14" s="8"/>
      <c r="AK14" s="8"/>
      <c r="AL14" s="8"/>
      <c r="AM14" s="8">
        <f t="shared" si="3"/>
        <v>0</v>
      </c>
      <c r="AN14" s="8">
        <f t="shared" si="4"/>
        <v>1.2</v>
      </c>
      <c r="AO14" s="8">
        <v>4</v>
      </c>
      <c r="AP14" s="8"/>
      <c r="AQ14" s="8"/>
    </row>
    <row r="15" ht="16" customHeight="1" spans="1:43">
      <c r="A15" s="27">
        <v>1120123089</v>
      </c>
      <c r="B15" s="28" t="s">
        <v>554</v>
      </c>
      <c r="C15" s="8">
        <v>1.15</v>
      </c>
      <c r="D15" s="9" t="s">
        <v>79</v>
      </c>
      <c r="E15" s="8"/>
      <c r="F15" s="8"/>
      <c r="G15" s="8">
        <f t="shared" si="0"/>
        <v>1.15</v>
      </c>
      <c r="H15" s="8"/>
      <c r="I15" s="8"/>
      <c r="J15" s="8"/>
      <c r="K15" s="8"/>
      <c r="L15" s="8"/>
      <c r="M15" s="8"/>
      <c r="N15" s="8"/>
      <c r="O15" s="8"/>
      <c r="P15" s="8">
        <f t="shared" si="1"/>
        <v>0</v>
      </c>
      <c r="Q15" s="8"/>
      <c r="R15" s="8"/>
      <c r="S15" s="8"/>
      <c r="T15" s="8">
        <v>0.1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>
        <f t="shared" si="2"/>
        <v>0.1</v>
      </c>
      <c r="AG15" s="8"/>
      <c r="AH15" s="8"/>
      <c r="AI15" s="8"/>
      <c r="AJ15" s="8"/>
      <c r="AK15" s="8"/>
      <c r="AL15" s="8"/>
      <c r="AM15" s="8">
        <f t="shared" si="3"/>
        <v>0</v>
      </c>
      <c r="AN15" s="8">
        <f t="shared" si="4"/>
        <v>1.25</v>
      </c>
      <c r="AO15" s="8">
        <v>3</v>
      </c>
      <c r="AP15" s="8"/>
      <c r="AQ15" s="8"/>
    </row>
    <row r="16" ht="16" customHeight="1" spans="1:43">
      <c r="A16" s="27">
        <v>1120123090</v>
      </c>
      <c r="B16" s="28" t="s">
        <v>555</v>
      </c>
      <c r="C16" s="8">
        <v>1.15</v>
      </c>
      <c r="D16" s="9" t="s">
        <v>98</v>
      </c>
      <c r="E16" s="8"/>
      <c r="F16" s="8"/>
      <c r="G16" s="8">
        <f t="shared" si="0"/>
        <v>1.15</v>
      </c>
      <c r="H16" s="8"/>
      <c r="I16" s="8"/>
      <c r="J16" s="8"/>
      <c r="K16" s="8"/>
      <c r="L16" s="8"/>
      <c r="M16" s="8"/>
      <c r="N16" s="8"/>
      <c r="O16" s="8"/>
      <c r="P16" s="8">
        <f t="shared" si="1"/>
        <v>0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>
        <f t="shared" si="2"/>
        <v>0</v>
      </c>
      <c r="AG16" s="8"/>
      <c r="AH16" s="8"/>
      <c r="AI16" s="8"/>
      <c r="AJ16" s="8"/>
      <c r="AK16" s="8"/>
      <c r="AL16" s="8"/>
      <c r="AM16" s="8">
        <f t="shared" si="3"/>
        <v>0</v>
      </c>
      <c r="AN16" s="8">
        <f t="shared" si="4"/>
        <v>1.15</v>
      </c>
      <c r="AO16" s="8">
        <v>6</v>
      </c>
      <c r="AP16" s="8"/>
      <c r="AQ16" s="8"/>
    </row>
    <row r="17" ht="16" customHeight="1" spans="1:43">
      <c r="A17" s="27">
        <v>1120123091</v>
      </c>
      <c r="B17" s="28" t="s">
        <v>556</v>
      </c>
      <c r="C17" s="8"/>
      <c r="D17" s="8"/>
      <c r="E17" s="8"/>
      <c r="F17" s="8"/>
      <c r="G17" s="8">
        <f t="shared" si="0"/>
        <v>0</v>
      </c>
      <c r="H17" s="8"/>
      <c r="I17" s="8"/>
      <c r="J17" s="8"/>
      <c r="K17" s="8"/>
      <c r="L17" s="8"/>
      <c r="M17" s="8"/>
      <c r="N17" s="8"/>
      <c r="O17" s="8"/>
      <c r="P17" s="8">
        <f t="shared" si="1"/>
        <v>0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>
        <f t="shared" si="2"/>
        <v>0</v>
      </c>
      <c r="AG17" s="8"/>
      <c r="AH17" s="8"/>
      <c r="AI17" s="8"/>
      <c r="AJ17" s="8"/>
      <c r="AK17" s="8"/>
      <c r="AL17" s="8"/>
      <c r="AM17" s="8">
        <f t="shared" si="3"/>
        <v>0</v>
      </c>
      <c r="AN17" s="8">
        <f t="shared" si="4"/>
        <v>0</v>
      </c>
      <c r="AO17" s="8">
        <v>18</v>
      </c>
      <c r="AP17" s="8"/>
      <c r="AQ17" s="8"/>
    </row>
    <row r="18" ht="16" customHeight="1" spans="1:43">
      <c r="A18" s="27">
        <v>1120123092</v>
      </c>
      <c r="B18" s="28" t="s">
        <v>557</v>
      </c>
      <c r="C18" s="8">
        <v>1.55</v>
      </c>
      <c r="D18" s="9" t="s">
        <v>85</v>
      </c>
      <c r="E18" s="8"/>
      <c r="F18" s="8"/>
      <c r="G18" s="8">
        <f t="shared" si="0"/>
        <v>1.55</v>
      </c>
      <c r="H18" s="8"/>
      <c r="I18" s="8"/>
      <c r="J18" s="8"/>
      <c r="K18" s="8"/>
      <c r="L18" s="8"/>
      <c r="M18" s="8"/>
      <c r="N18" s="8"/>
      <c r="O18" s="8"/>
      <c r="P18" s="8">
        <f t="shared" si="1"/>
        <v>0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>
        <f t="shared" si="2"/>
        <v>0</v>
      </c>
      <c r="AG18" s="8"/>
      <c r="AH18" s="8"/>
      <c r="AI18" s="8"/>
      <c r="AJ18" s="8"/>
      <c r="AK18" s="8"/>
      <c r="AL18" s="8"/>
      <c r="AM18" s="8">
        <f t="shared" si="3"/>
        <v>0</v>
      </c>
      <c r="AN18" s="8">
        <f t="shared" si="4"/>
        <v>1.55</v>
      </c>
      <c r="AO18" s="8">
        <v>1</v>
      </c>
      <c r="AP18" s="8"/>
      <c r="AQ18" s="8"/>
    </row>
    <row r="19" ht="16" customHeight="1" spans="1:43">
      <c r="A19" s="27">
        <v>1120123093</v>
      </c>
      <c r="B19" s="28" t="s">
        <v>558</v>
      </c>
      <c r="C19" s="8"/>
      <c r="D19" s="8"/>
      <c r="E19" s="8"/>
      <c r="F19" s="8"/>
      <c r="G19" s="8">
        <f t="shared" si="0"/>
        <v>0</v>
      </c>
      <c r="H19" s="8"/>
      <c r="I19" s="8"/>
      <c r="J19" s="8"/>
      <c r="K19" s="8"/>
      <c r="L19" s="8"/>
      <c r="M19" s="8"/>
      <c r="N19" s="8"/>
      <c r="O19" s="8"/>
      <c r="P19" s="8">
        <f t="shared" si="1"/>
        <v>0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>
        <f t="shared" si="2"/>
        <v>0</v>
      </c>
      <c r="AG19" s="8"/>
      <c r="AH19" s="8"/>
      <c r="AI19" s="8"/>
      <c r="AJ19" s="8"/>
      <c r="AK19" s="8"/>
      <c r="AL19" s="8"/>
      <c r="AM19" s="8">
        <f t="shared" si="3"/>
        <v>0</v>
      </c>
      <c r="AN19" s="8">
        <f t="shared" si="4"/>
        <v>0</v>
      </c>
      <c r="AO19" s="8">
        <v>19</v>
      </c>
      <c r="AP19" s="8"/>
      <c r="AQ19" s="8"/>
    </row>
    <row r="20" ht="16" customHeight="1" spans="1:43">
      <c r="A20" s="27">
        <v>1120123094</v>
      </c>
      <c r="B20" s="28" t="s">
        <v>559</v>
      </c>
      <c r="C20" s="8"/>
      <c r="D20" s="8"/>
      <c r="E20" s="8"/>
      <c r="F20" s="8"/>
      <c r="G20" s="8">
        <f t="shared" si="0"/>
        <v>0</v>
      </c>
      <c r="H20" s="8"/>
      <c r="I20" s="8"/>
      <c r="J20" s="8"/>
      <c r="K20" s="8"/>
      <c r="L20" s="8"/>
      <c r="M20" s="8"/>
      <c r="N20" s="8"/>
      <c r="O20" s="8"/>
      <c r="P20" s="8">
        <f t="shared" si="1"/>
        <v>0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>
        <f t="shared" si="2"/>
        <v>0</v>
      </c>
      <c r="AG20" s="8"/>
      <c r="AH20" s="8"/>
      <c r="AI20" s="8"/>
      <c r="AJ20" s="8"/>
      <c r="AK20" s="8"/>
      <c r="AL20" s="8"/>
      <c r="AM20" s="8">
        <f t="shared" si="3"/>
        <v>0</v>
      </c>
      <c r="AN20" s="8">
        <f t="shared" si="4"/>
        <v>0</v>
      </c>
      <c r="AO20" s="8">
        <v>20</v>
      </c>
      <c r="AP20" s="8"/>
      <c r="AQ20" s="8"/>
    </row>
    <row r="21" ht="16" customHeight="1" spans="1:43">
      <c r="A21" s="27">
        <v>1120123095</v>
      </c>
      <c r="B21" s="28" t="s">
        <v>560</v>
      </c>
      <c r="C21" s="8"/>
      <c r="D21" s="8"/>
      <c r="E21" s="8"/>
      <c r="F21" s="8"/>
      <c r="G21" s="8">
        <f t="shared" si="0"/>
        <v>0</v>
      </c>
      <c r="H21" s="8"/>
      <c r="I21" s="8"/>
      <c r="J21" s="8"/>
      <c r="K21" s="8"/>
      <c r="L21" s="8"/>
      <c r="M21" s="8"/>
      <c r="N21" s="8"/>
      <c r="O21" s="8"/>
      <c r="P21" s="8">
        <f t="shared" si="1"/>
        <v>0</v>
      </c>
      <c r="Q21" s="8"/>
      <c r="R21" s="8"/>
      <c r="S21" s="8"/>
      <c r="T21" s="8">
        <v>0.2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>
        <f t="shared" si="2"/>
        <v>0.2</v>
      </c>
      <c r="AG21" s="8"/>
      <c r="AH21" s="8"/>
      <c r="AI21" s="8"/>
      <c r="AJ21" s="8"/>
      <c r="AK21" s="8"/>
      <c r="AL21" s="8"/>
      <c r="AM21" s="8">
        <f t="shared" si="3"/>
        <v>0</v>
      </c>
      <c r="AN21" s="8">
        <f t="shared" si="4"/>
        <v>0.2</v>
      </c>
      <c r="AO21" s="8">
        <v>10</v>
      </c>
      <c r="AP21" s="8"/>
      <c r="AQ21" s="8"/>
    </row>
    <row r="22" ht="16" customHeight="1" spans="1:43">
      <c r="A22" s="27">
        <v>1120123096</v>
      </c>
      <c r="B22" s="28" t="s">
        <v>561</v>
      </c>
      <c r="C22" s="8"/>
      <c r="D22" s="8"/>
      <c r="E22" s="8"/>
      <c r="F22" s="8"/>
      <c r="G22" s="8">
        <f t="shared" si="0"/>
        <v>0</v>
      </c>
      <c r="H22" s="8"/>
      <c r="I22" s="8"/>
      <c r="J22" s="8"/>
      <c r="K22" s="8"/>
      <c r="L22" s="8"/>
      <c r="M22" s="8"/>
      <c r="N22" s="8"/>
      <c r="O22" s="8"/>
      <c r="P22" s="8">
        <f t="shared" si="1"/>
        <v>0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>
        <f t="shared" si="2"/>
        <v>0</v>
      </c>
      <c r="AG22" s="8"/>
      <c r="AH22" s="8"/>
      <c r="AI22" s="8"/>
      <c r="AJ22" s="8"/>
      <c r="AK22" s="8"/>
      <c r="AL22" s="8"/>
      <c r="AM22" s="8">
        <f t="shared" si="3"/>
        <v>0</v>
      </c>
      <c r="AN22" s="8">
        <f t="shared" si="4"/>
        <v>0</v>
      </c>
      <c r="AO22" s="8">
        <v>21</v>
      </c>
      <c r="AP22" s="8"/>
      <c r="AQ22" s="8"/>
    </row>
    <row r="23" ht="16" customHeight="1" spans="1:43">
      <c r="A23" s="27">
        <v>1120123097</v>
      </c>
      <c r="B23" s="28" t="s">
        <v>562</v>
      </c>
      <c r="C23" s="8"/>
      <c r="D23" s="8"/>
      <c r="E23" s="8"/>
      <c r="F23" s="8"/>
      <c r="G23" s="8">
        <f t="shared" si="0"/>
        <v>0</v>
      </c>
      <c r="H23" s="8"/>
      <c r="I23" s="8"/>
      <c r="J23" s="8"/>
      <c r="K23" s="8"/>
      <c r="L23" s="8"/>
      <c r="M23" s="8"/>
      <c r="N23" s="8"/>
      <c r="O23" s="8"/>
      <c r="P23" s="8">
        <f t="shared" si="1"/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>
        <f t="shared" si="2"/>
        <v>0</v>
      </c>
      <c r="AG23" s="8"/>
      <c r="AH23" s="8"/>
      <c r="AI23" s="8"/>
      <c r="AJ23" s="8"/>
      <c r="AK23" s="8"/>
      <c r="AL23" s="8"/>
      <c r="AM23" s="8">
        <f t="shared" si="3"/>
        <v>0</v>
      </c>
      <c r="AN23" s="8">
        <f t="shared" si="4"/>
        <v>0</v>
      </c>
      <c r="AO23" s="8">
        <v>22</v>
      </c>
      <c r="AP23" s="8"/>
      <c r="AQ23" s="8"/>
    </row>
    <row r="24" ht="16" customHeight="1" spans="1:43">
      <c r="A24" s="27">
        <v>1120123098</v>
      </c>
      <c r="B24" s="28" t="s">
        <v>563</v>
      </c>
      <c r="C24" s="8"/>
      <c r="D24" s="8"/>
      <c r="E24" s="8"/>
      <c r="F24" s="8"/>
      <c r="G24" s="8">
        <f t="shared" si="0"/>
        <v>0</v>
      </c>
      <c r="H24" s="8"/>
      <c r="I24" s="8"/>
      <c r="J24" s="8"/>
      <c r="K24" s="8"/>
      <c r="L24" s="8"/>
      <c r="M24" s="8"/>
      <c r="N24" s="8"/>
      <c r="O24" s="8"/>
      <c r="P24" s="8">
        <f t="shared" si="1"/>
        <v>0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>
        <f t="shared" si="2"/>
        <v>0</v>
      </c>
      <c r="AG24" s="8"/>
      <c r="AH24" s="8"/>
      <c r="AI24" s="8"/>
      <c r="AJ24" s="8"/>
      <c r="AK24" s="8"/>
      <c r="AL24" s="8"/>
      <c r="AM24" s="8">
        <f t="shared" si="3"/>
        <v>0</v>
      </c>
      <c r="AN24" s="8">
        <f t="shared" si="4"/>
        <v>0</v>
      </c>
      <c r="AO24" s="8">
        <v>23</v>
      </c>
      <c r="AP24" s="8"/>
      <c r="AQ24" s="8"/>
    </row>
    <row r="25" ht="16" customHeight="1" spans="1:43">
      <c r="A25" s="27">
        <v>1120123099</v>
      </c>
      <c r="B25" s="28" t="s">
        <v>564</v>
      </c>
      <c r="C25" s="8">
        <v>1.15</v>
      </c>
      <c r="D25" s="9" t="s">
        <v>122</v>
      </c>
      <c r="E25" s="8"/>
      <c r="F25" s="8"/>
      <c r="G25" s="8">
        <f t="shared" si="0"/>
        <v>1.15</v>
      </c>
      <c r="H25" s="8"/>
      <c r="I25" s="8"/>
      <c r="J25" s="8"/>
      <c r="K25" s="8"/>
      <c r="L25" s="8"/>
      <c r="M25" s="8"/>
      <c r="N25" s="8"/>
      <c r="O25" s="8"/>
      <c r="P25" s="8">
        <f t="shared" si="1"/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>
        <f t="shared" si="2"/>
        <v>0</v>
      </c>
      <c r="AG25" s="8"/>
      <c r="AH25" s="8"/>
      <c r="AI25" s="8"/>
      <c r="AJ25" s="8"/>
      <c r="AK25" s="8"/>
      <c r="AL25" s="8"/>
      <c r="AM25" s="8">
        <f t="shared" si="3"/>
        <v>0</v>
      </c>
      <c r="AN25" s="8">
        <f t="shared" si="4"/>
        <v>1.15</v>
      </c>
      <c r="AO25" s="8">
        <v>7</v>
      </c>
      <c r="AP25" s="8"/>
      <c r="AQ25" s="8"/>
    </row>
    <row r="26" ht="16" customHeight="1" spans="1:43">
      <c r="A26" s="27">
        <v>1120123100</v>
      </c>
      <c r="B26" s="28" t="s">
        <v>565</v>
      </c>
      <c r="C26" s="8">
        <v>1.15</v>
      </c>
      <c r="D26" s="9" t="s">
        <v>75</v>
      </c>
      <c r="E26" s="8"/>
      <c r="F26" s="8"/>
      <c r="G26" s="8">
        <f t="shared" si="0"/>
        <v>1.15</v>
      </c>
      <c r="H26" s="8"/>
      <c r="I26" s="8"/>
      <c r="J26" s="8"/>
      <c r="K26" s="8"/>
      <c r="L26" s="8"/>
      <c r="M26" s="8"/>
      <c r="N26" s="8"/>
      <c r="O26" s="8"/>
      <c r="P26" s="8">
        <f t="shared" si="1"/>
        <v>0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>
        <f t="shared" si="2"/>
        <v>0</v>
      </c>
      <c r="AG26" s="8"/>
      <c r="AH26" s="8"/>
      <c r="AI26" s="8"/>
      <c r="AJ26" s="8"/>
      <c r="AK26" s="8"/>
      <c r="AL26" s="8"/>
      <c r="AM26" s="8">
        <f t="shared" si="3"/>
        <v>0</v>
      </c>
      <c r="AN26" s="8">
        <f t="shared" si="4"/>
        <v>1.15</v>
      </c>
      <c r="AO26" s="8">
        <v>8</v>
      </c>
      <c r="AP26" s="8"/>
      <c r="AQ26" s="8"/>
    </row>
    <row r="27" ht="16" customHeight="1" spans="1:43">
      <c r="A27" s="27">
        <v>1120123102</v>
      </c>
      <c r="B27" s="28" t="s">
        <v>566</v>
      </c>
      <c r="C27" s="8">
        <v>1.15</v>
      </c>
      <c r="D27" s="9" t="s">
        <v>116</v>
      </c>
      <c r="E27" s="8"/>
      <c r="F27" s="8"/>
      <c r="G27" s="8">
        <f t="shared" si="0"/>
        <v>1.15</v>
      </c>
      <c r="H27" s="8"/>
      <c r="I27" s="8"/>
      <c r="J27" s="8"/>
      <c r="K27" s="8"/>
      <c r="L27" s="8"/>
      <c r="M27" s="8"/>
      <c r="N27" s="8"/>
      <c r="O27" s="8"/>
      <c r="P27" s="8">
        <f t="shared" si="1"/>
        <v>0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>
        <f t="shared" si="2"/>
        <v>0</v>
      </c>
      <c r="AG27" s="8"/>
      <c r="AH27" s="8"/>
      <c r="AI27" s="8"/>
      <c r="AJ27" s="8"/>
      <c r="AK27" s="8"/>
      <c r="AL27" s="8"/>
      <c r="AM27" s="8">
        <f t="shared" si="3"/>
        <v>0</v>
      </c>
      <c r="AN27" s="8">
        <f t="shared" si="4"/>
        <v>1.15</v>
      </c>
      <c r="AO27" s="8">
        <v>9</v>
      </c>
      <c r="AP27" s="8"/>
      <c r="AQ27" s="8"/>
    </row>
    <row r="28" ht="16" customHeight="1" spans="1:43">
      <c r="A28" s="27">
        <v>1120123103</v>
      </c>
      <c r="B28" s="28" t="s">
        <v>567</v>
      </c>
      <c r="C28" s="8"/>
      <c r="D28" s="8"/>
      <c r="E28" s="8"/>
      <c r="F28" s="8"/>
      <c r="G28" s="8">
        <f t="shared" si="0"/>
        <v>0</v>
      </c>
      <c r="H28" s="8"/>
      <c r="I28" s="8"/>
      <c r="J28" s="8"/>
      <c r="K28" s="8"/>
      <c r="L28" s="8"/>
      <c r="M28" s="8"/>
      <c r="N28" s="8"/>
      <c r="O28" s="8"/>
      <c r="P28" s="8">
        <f t="shared" si="1"/>
        <v>0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>
        <f t="shared" si="2"/>
        <v>0</v>
      </c>
      <c r="AG28" s="8"/>
      <c r="AH28" s="8"/>
      <c r="AI28" s="8"/>
      <c r="AJ28" s="8"/>
      <c r="AK28" s="8"/>
      <c r="AL28" s="8"/>
      <c r="AM28" s="8">
        <f t="shared" si="3"/>
        <v>0</v>
      </c>
      <c r="AN28" s="8">
        <f t="shared" si="4"/>
        <v>0</v>
      </c>
      <c r="AO28" s="8">
        <v>24</v>
      </c>
      <c r="AP28" s="8"/>
      <c r="AQ28" s="8"/>
    </row>
    <row r="29" ht="16" customHeight="1" spans="1:43">
      <c r="A29" s="27">
        <v>1120123105</v>
      </c>
      <c r="B29" s="28" t="s">
        <v>568</v>
      </c>
      <c r="C29" s="8"/>
      <c r="D29" s="8"/>
      <c r="E29" s="8"/>
      <c r="F29" s="8"/>
      <c r="G29" s="8">
        <f t="shared" si="0"/>
        <v>0</v>
      </c>
      <c r="H29" s="8"/>
      <c r="I29" s="8"/>
      <c r="J29" s="8"/>
      <c r="K29" s="8"/>
      <c r="L29" s="8"/>
      <c r="M29" s="8"/>
      <c r="N29" s="8"/>
      <c r="O29" s="8"/>
      <c r="P29" s="8">
        <f t="shared" si="1"/>
        <v>0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>
        <f t="shared" si="2"/>
        <v>0</v>
      </c>
      <c r="AG29" s="8"/>
      <c r="AH29" s="8"/>
      <c r="AI29" s="8"/>
      <c r="AJ29" s="8"/>
      <c r="AK29" s="8"/>
      <c r="AL29" s="8"/>
      <c r="AM29" s="8">
        <f t="shared" si="3"/>
        <v>0</v>
      </c>
      <c r="AN29" s="8">
        <f t="shared" si="4"/>
        <v>0</v>
      </c>
      <c r="AO29" s="8">
        <v>25</v>
      </c>
      <c r="AP29" s="8"/>
      <c r="AQ29" s="8"/>
    </row>
    <row r="30" ht="16" customHeight="1" spans="1:43">
      <c r="A30" s="27">
        <v>1120123106</v>
      </c>
      <c r="B30" s="28" t="s">
        <v>569</v>
      </c>
      <c r="C30" s="8"/>
      <c r="D30" s="8"/>
      <c r="E30" s="8"/>
      <c r="F30" s="8"/>
      <c r="G30" s="8">
        <f t="shared" si="0"/>
        <v>0</v>
      </c>
      <c r="H30" s="8"/>
      <c r="I30" s="8"/>
      <c r="J30" s="8"/>
      <c r="K30" s="8"/>
      <c r="L30" s="8"/>
      <c r="M30" s="8"/>
      <c r="N30" s="8"/>
      <c r="O30" s="8"/>
      <c r="P30" s="8">
        <f t="shared" si="1"/>
        <v>0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>
        <f t="shared" si="2"/>
        <v>0</v>
      </c>
      <c r="AG30" s="8"/>
      <c r="AH30" s="8"/>
      <c r="AI30" s="8"/>
      <c r="AJ30" s="8"/>
      <c r="AK30" s="8"/>
      <c r="AL30" s="8"/>
      <c r="AM30" s="8">
        <f t="shared" si="3"/>
        <v>0</v>
      </c>
      <c r="AN30" s="8">
        <f t="shared" si="4"/>
        <v>0</v>
      </c>
      <c r="AO30" s="8">
        <v>26</v>
      </c>
      <c r="AP30" s="8"/>
      <c r="AQ30" s="8"/>
    </row>
    <row r="31" ht="16" customHeight="1" spans="1:43">
      <c r="A31" s="27">
        <v>1120123107</v>
      </c>
      <c r="B31" s="28" t="s">
        <v>570</v>
      </c>
      <c r="C31" s="8"/>
      <c r="D31" s="8"/>
      <c r="E31" s="8"/>
      <c r="F31" s="8"/>
      <c r="G31" s="8">
        <f t="shared" si="0"/>
        <v>0</v>
      </c>
      <c r="H31" s="8"/>
      <c r="I31" s="8"/>
      <c r="J31" s="8"/>
      <c r="K31" s="8"/>
      <c r="L31" s="8"/>
      <c r="M31" s="8"/>
      <c r="N31" s="8"/>
      <c r="O31" s="8"/>
      <c r="P31" s="8">
        <f t="shared" si="1"/>
        <v>0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>
        <f t="shared" si="2"/>
        <v>0</v>
      </c>
      <c r="AG31" s="8"/>
      <c r="AH31" s="8"/>
      <c r="AI31" s="8"/>
      <c r="AJ31" s="8"/>
      <c r="AK31" s="8"/>
      <c r="AL31" s="8"/>
      <c r="AM31" s="8">
        <f t="shared" si="3"/>
        <v>0</v>
      </c>
      <c r="AN31" s="8">
        <f t="shared" si="4"/>
        <v>0</v>
      </c>
      <c r="AO31" s="8">
        <v>27</v>
      </c>
      <c r="AP31" s="8"/>
      <c r="AQ31" s="8"/>
    </row>
  </sheetData>
  <mergeCells count="26">
    <mergeCell ref="C1:AO1"/>
    <mergeCell ref="AP1:AQ1"/>
    <mergeCell ref="C2:G2"/>
    <mergeCell ref="H2:P2"/>
    <mergeCell ref="Q2:AF2"/>
    <mergeCell ref="AG2:AM2"/>
    <mergeCell ref="H3:K3"/>
    <mergeCell ref="L3:O3"/>
    <mergeCell ref="Q3:S3"/>
    <mergeCell ref="T3:AE3"/>
    <mergeCell ref="AG3:AJ3"/>
    <mergeCell ref="AK3:AL3"/>
    <mergeCell ref="A1:A4"/>
    <mergeCell ref="B1:B4"/>
    <mergeCell ref="C3:C4"/>
    <mergeCell ref="D3:D4"/>
    <mergeCell ref="E3:E4"/>
    <mergeCell ref="F3:F4"/>
    <mergeCell ref="G3:G4"/>
    <mergeCell ref="P3:P4"/>
    <mergeCell ref="AF3:AF4"/>
    <mergeCell ref="AM3:AM4"/>
    <mergeCell ref="AN2:AN4"/>
    <mergeCell ref="AO2:AO4"/>
    <mergeCell ref="AP2:AP4"/>
    <mergeCell ref="AQ2:AQ4"/>
  </mergeCells>
  <pageMargins left="1" right="1" top="1" bottom="1" header="0.25" footer="0.25"/>
  <pageSetup paperSize="1" orientation="portrait" useFirstPageNumber="1"/>
  <headerFooter>
    <oddFooter>&amp;C&amp;"Helvetica,Regular"&amp;12&amp;K000000&amp;P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Q31"/>
  <sheetViews>
    <sheetView showGridLines="0" workbookViewId="0">
      <selection activeCell="A1" sqref="A1:A4"/>
    </sheetView>
  </sheetViews>
  <sheetFormatPr defaultColWidth="9" defaultRowHeight="13" customHeight="1"/>
  <cols>
    <col min="1" max="256" width="9" style="1" customWidth="1"/>
  </cols>
  <sheetData>
    <row r="1" ht="25.5" customHeight="1" spans="1:43">
      <c r="A1" s="2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4"/>
      <c r="AH1" s="14"/>
      <c r="AI1" s="14"/>
      <c r="AJ1" s="14"/>
      <c r="AK1" s="14"/>
      <c r="AL1" s="14"/>
      <c r="AM1" s="14"/>
      <c r="AN1" s="4"/>
      <c r="AO1" s="22"/>
      <c r="AP1" s="23" t="s">
        <v>317</v>
      </c>
      <c r="AQ1" s="24"/>
    </row>
    <row r="2" ht="19" customHeight="1" spans="1:43">
      <c r="A2" s="5"/>
      <c r="B2" s="5"/>
      <c r="C2" s="6" t="s">
        <v>3</v>
      </c>
      <c r="D2" s="7"/>
      <c r="E2" s="7"/>
      <c r="F2" s="7"/>
      <c r="G2" s="7"/>
      <c r="H2" s="6" t="s">
        <v>4</v>
      </c>
      <c r="I2" s="10"/>
      <c r="J2" s="10"/>
      <c r="K2" s="10"/>
      <c r="L2" s="10"/>
      <c r="M2" s="10"/>
      <c r="N2" s="10"/>
      <c r="O2" s="10"/>
      <c r="P2" s="10"/>
      <c r="Q2" s="6" t="s">
        <v>5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2"/>
      <c r="AG2" s="15" t="s">
        <v>6</v>
      </c>
      <c r="AH2" s="16"/>
      <c r="AI2" s="16"/>
      <c r="AJ2" s="16"/>
      <c r="AK2" s="16"/>
      <c r="AL2" s="16"/>
      <c r="AM2" s="17"/>
      <c r="AN2" s="2" t="s">
        <v>7</v>
      </c>
      <c r="AO2" s="2" t="s">
        <v>8</v>
      </c>
      <c r="AP2" s="2" t="s">
        <v>318</v>
      </c>
      <c r="AQ2" s="2" t="s">
        <v>319</v>
      </c>
    </row>
    <row r="3" ht="19" customHeight="1" spans="1:43">
      <c r="A3" s="5"/>
      <c r="B3" s="5"/>
      <c r="C3" s="6" t="s">
        <v>320</v>
      </c>
      <c r="D3" s="6" t="s">
        <v>10</v>
      </c>
      <c r="E3" s="6" t="s">
        <v>321</v>
      </c>
      <c r="F3" s="6" t="s">
        <v>10</v>
      </c>
      <c r="G3" s="6" t="s">
        <v>12</v>
      </c>
      <c r="H3" s="6" t="s">
        <v>322</v>
      </c>
      <c r="I3" s="10"/>
      <c r="J3" s="10"/>
      <c r="K3" s="10"/>
      <c r="L3" s="6" t="s">
        <v>323</v>
      </c>
      <c r="M3" s="10"/>
      <c r="N3" s="10"/>
      <c r="O3" s="10"/>
      <c r="P3" s="6" t="s">
        <v>19</v>
      </c>
      <c r="Q3" s="6" t="s">
        <v>324</v>
      </c>
      <c r="R3" s="11"/>
      <c r="S3" s="11"/>
      <c r="T3" s="6" t="s">
        <v>325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3" t="s">
        <v>326</v>
      </c>
      <c r="AG3" s="15" t="s">
        <v>327</v>
      </c>
      <c r="AH3" s="16"/>
      <c r="AI3" s="16"/>
      <c r="AJ3" s="16"/>
      <c r="AK3" s="15" t="s">
        <v>328</v>
      </c>
      <c r="AL3" s="16"/>
      <c r="AM3" s="18" t="s">
        <v>25</v>
      </c>
      <c r="AN3" s="19"/>
      <c r="AO3" s="19"/>
      <c r="AP3" s="5"/>
      <c r="AQ3" s="5"/>
    </row>
    <row r="4" ht="40.5" customHeight="1" spans="1:43">
      <c r="A4" s="5"/>
      <c r="B4" s="5"/>
      <c r="C4" s="7"/>
      <c r="D4" s="7"/>
      <c r="E4" s="7"/>
      <c r="F4" s="7"/>
      <c r="G4" s="7"/>
      <c r="H4" s="6" t="s">
        <v>329</v>
      </c>
      <c r="I4" s="6" t="s">
        <v>330</v>
      </c>
      <c r="J4" s="6" t="s">
        <v>331</v>
      </c>
      <c r="K4" s="6" t="s">
        <v>330</v>
      </c>
      <c r="L4" s="6" t="s">
        <v>332</v>
      </c>
      <c r="M4" s="6" t="s">
        <v>333</v>
      </c>
      <c r="N4" s="6" t="s">
        <v>334</v>
      </c>
      <c r="O4" s="6" t="s">
        <v>335</v>
      </c>
      <c r="P4" s="10"/>
      <c r="Q4" s="6" t="s">
        <v>336</v>
      </c>
      <c r="R4" s="6" t="s">
        <v>337</v>
      </c>
      <c r="S4" s="6" t="s">
        <v>335</v>
      </c>
      <c r="T4" s="6" t="s">
        <v>41</v>
      </c>
      <c r="U4" s="6" t="s">
        <v>338</v>
      </c>
      <c r="V4" s="6" t="s">
        <v>339</v>
      </c>
      <c r="W4" s="6" t="s">
        <v>340</v>
      </c>
      <c r="X4" s="6" t="s">
        <v>341</v>
      </c>
      <c r="Y4" s="6" t="s">
        <v>340</v>
      </c>
      <c r="Z4" s="6" t="s">
        <v>342</v>
      </c>
      <c r="AA4" s="6" t="s">
        <v>340</v>
      </c>
      <c r="AB4" s="6" t="s">
        <v>35</v>
      </c>
      <c r="AC4" s="6" t="s">
        <v>343</v>
      </c>
      <c r="AD4" s="6" t="s">
        <v>337</v>
      </c>
      <c r="AE4" s="6" t="s">
        <v>335</v>
      </c>
      <c r="AF4" s="12"/>
      <c r="AG4" s="20" t="s">
        <v>344</v>
      </c>
      <c r="AH4" s="20" t="s">
        <v>343</v>
      </c>
      <c r="AI4" s="20" t="s">
        <v>337</v>
      </c>
      <c r="AJ4" s="20" t="s">
        <v>335</v>
      </c>
      <c r="AK4" s="20" t="s">
        <v>571</v>
      </c>
      <c r="AL4" s="20" t="s">
        <v>343</v>
      </c>
      <c r="AM4" s="21"/>
      <c r="AN4" s="19"/>
      <c r="AO4" s="19"/>
      <c r="AP4" s="5"/>
      <c r="AQ4" s="5"/>
    </row>
    <row r="5" ht="17" customHeight="1" spans="1:43">
      <c r="A5" s="5">
        <v>1120123020</v>
      </c>
      <c r="B5" s="2" t="s">
        <v>572</v>
      </c>
      <c r="C5" s="8">
        <v>1.2</v>
      </c>
      <c r="D5" s="9" t="s">
        <v>82</v>
      </c>
      <c r="E5" s="8"/>
      <c r="F5" s="8"/>
      <c r="G5" s="8">
        <f t="shared" ref="G5:G31" si="0">C5+E5</f>
        <v>1.2</v>
      </c>
      <c r="H5" s="8"/>
      <c r="I5" s="8"/>
      <c r="J5" s="8"/>
      <c r="K5" s="8"/>
      <c r="L5" s="8"/>
      <c r="M5" s="8"/>
      <c r="N5" s="8"/>
      <c r="O5" s="8"/>
      <c r="P5" s="8">
        <f t="shared" ref="P5:P31" si="1">H5+J5+L5+N5</f>
        <v>0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>
        <f t="shared" ref="AF5:AF31" si="2">Q5+T5+V5+X5+Z5+AB5+AD5</f>
        <v>0</v>
      </c>
      <c r="AG5" s="8"/>
      <c r="AH5" s="8"/>
      <c r="AI5" s="8"/>
      <c r="AJ5" s="8"/>
      <c r="AK5" s="8"/>
      <c r="AL5" s="8"/>
      <c r="AM5" s="8">
        <f t="shared" ref="AM5:AM31" si="3">AG5+AK5</f>
        <v>0</v>
      </c>
      <c r="AN5" s="8">
        <f t="shared" ref="AN5:AN31" si="4">AM5+AF5+P5+G5</f>
        <v>1.2</v>
      </c>
      <c r="AO5" s="8">
        <v>5</v>
      </c>
      <c r="AP5" s="8"/>
      <c r="AQ5" s="8"/>
    </row>
    <row r="6" ht="17" customHeight="1" spans="1:43">
      <c r="A6" s="5">
        <v>1120123022</v>
      </c>
      <c r="B6" s="2" t="s">
        <v>573</v>
      </c>
      <c r="C6" s="8"/>
      <c r="D6" s="8"/>
      <c r="E6" s="8"/>
      <c r="F6" s="8"/>
      <c r="G6" s="8">
        <f t="shared" si="0"/>
        <v>0</v>
      </c>
      <c r="H6" s="8"/>
      <c r="I6" s="8"/>
      <c r="J6" s="8"/>
      <c r="K6" s="8"/>
      <c r="L6" s="8"/>
      <c r="M6" s="8"/>
      <c r="N6" s="8"/>
      <c r="O6" s="8"/>
      <c r="P6" s="8">
        <f t="shared" si="1"/>
        <v>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>
        <f t="shared" si="2"/>
        <v>0</v>
      </c>
      <c r="AG6" s="8"/>
      <c r="AH6" s="8"/>
      <c r="AI6" s="8"/>
      <c r="AJ6" s="8"/>
      <c r="AK6" s="8"/>
      <c r="AL6" s="8"/>
      <c r="AM6" s="8">
        <f t="shared" si="3"/>
        <v>0</v>
      </c>
      <c r="AN6" s="8">
        <f t="shared" si="4"/>
        <v>0</v>
      </c>
      <c r="AO6" s="8">
        <v>13</v>
      </c>
      <c r="AP6" s="8"/>
      <c r="AQ6" s="8"/>
    </row>
    <row r="7" ht="17" customHeight="1" spans="1:43">
      <c r="A7" s="5">
        <v>1120123023</v>
      </c>
      <c r="B7" s="2" t="s">
        <v>574</v>
      </c>
      <c r="C7" s="8"/>
      <c r="D7" s="8"/>
      <c r="E7" s="8"/>
      <c r="F7" s="8"/>
      <c r="G7" s="8">
        <f t="shared" si="0"/>
        <v>0</v>
      </c>
      <c r="H7" s="8"/>
      <c r="I7" s="8"/>
      <c r="J7" s="8"/>
      <c r="K7" s="8"/>
      <c r="L7" s="8"/>
      <c r="M7" s="8"/>
      <c r="N7" s="8"/>
      <c r="O7" s="8"/>
      <c r="P7" s="8">
        <f t="shared" si="1"/>
        <v>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>
        <f t="shared" si="2"/>
        <v>0</v>
      </c>
      <c r="AG7" s="8"/>
      <c r="AH7" s="8"/>
      <c r="AI7" s="8"/>
      <c r="AJ7" s="8"/>
      <c r="AK7" s="8"/>
      <c r="AL7" s="8"/>
      <c r="AM7" s="8">
        <f t="shared" si="3"/>
        <v>0</v>
      </c>
      <c r="AN7" s="8">
        <f t="shared" si="4"/>
        <v>0</v>
      </c>
      <c r="AO7" s="8">
        <v>14</v>
      </c>
      <c r="AP7" s="8"/>
      <c r="AQ7" s="8"/>
    </row>
    <row r="8" ht="17" customHeight="1" spans="1:43">
      <c r="A8" s="5">
        <v>1120123024</v>
      </c>
      <c r="B8" s="2" t="s">
        <v>575</v>
      </c>
      <c r="C8" s="8"/>
      <c r="D8" s="8"/>
      <c r="E8" s="8"/>
      <c r="F8" s="8"/>
      <c r="G8" s="8">
        <f t="shared" si="0"/>
        <v>0</v>
      </c>
      <c r="H8" s="8"/>
      <c r="I8" s="8"/>
      <c r="J8" s="8"/>
      <c r="K8" s="8"/>
      <c r="L8" s="8"/>
      <c r="M8" s="8"/>
      <c r="N8" s="8"/>
      <c r="O8" s="8"/>
      <c r="P8" s="8">
        <f t="shared" si="1"/>
        <v>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>
        <f t="shared" si="2"/>
        <v>0</v>
      </c>
      <c r="AG8" s="8"/>
      <c r="AH8" s="8"/>
      <c r="AI8" s="8"/>
      <c r="AJ8" s="8"/>
      <c r="AK8" s="8"/>
      <c r="AL8" s="8"/>
      <c r="AM8" s="8">
        <f t="shared" si="3"/>
        <v>0</v>
      </c>
      <c r="AN8" s="8">
        <f t="shared" si="4"/>
        <v>0</v>
      </c>
      <c r="AO8" s="8">
        <v>15</v>
      </c>
      <c r="AP8" s="8"/>
      <c r="AQ8" s="8"/>
    </row>
    <row r="9" ht="17" customHeight="1" spans="1:43">
      <c r="A9" s="5">
        <v>1120123025</v>
      </c>
      <c r="B9" s="2" t="s">
        <v>576</v>
      </c>
      <c r="C9" s="8"/>
      <c r="D9" s="8"/>
      <c r="E9" s="8"/>
      <c r="F9" s="8"/>
      <c r="G9" s="8">
        <f t="shared" si="0"/>
        <v>0</v>
      </c>
      <c r="H9" s="8"/>
      <c r="I9" s="8"/>
      <c r="J9" s="8"/>
      <c r="K9" s="8"/>
      <c r="L9" s="8"/>
      <c r="M9" s="8"/>
      <c r="N9" s="8"/>
      <c r="O9" s="8"/>
      <c r="P9" s="8">
        <f t="shared" si="1"/>
        <v>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f t="shared" si="2"/>
        <v>0</v>
      </c>
      <c r="AG9" s="8"/>
      <c r="AH9" s="8"/>
      <c r="AI9" s="8"/>
      <c r="AJ9" s="8"/>
      <c r="AK9" s="8"/>
      <c r="AL9" s="8"/>
      <c r="AM9" s="8">
        <f t="shared" si="3"/>
        <v>0</v>
      </c>
      <c r="AN9" s="8">
        <f t="shared" si="4"/>
        <v>0</v>
      </c>
      <c r="AO9" s="8">
        <v>16</v>
      </c>
      <c r="AP9" s="8"/>
      <c r="AQ9" s="8"/>
    </row>
    <row r="10" ht="17" customHeight="1" spans="1:43">
      <c r="A10" s="5">
        <v>1120123026</v>
      </c>
      <c r="B10" s="2" t="s">
        <v>577</v>
      </c>
      <c r="C10" s="8"/>
      <c r="D10" s="8"/>
      <c r="E10" s="8"/>
      <c r="F10" s="8"/>
      <c r="G10" s="8">
        <f t="shared" si="0"/>
        <v>0</v>
      </c>
      <c r="H10" s="8"/>
      <c r="I10" s="8"/>
      <c r="J10" s="8"/>
      <c r="K10" s="8"/>
      <c r="L10" s="8"/>
      <c r="M10" s="8"/>
      <c r="N10" s="8"/>
      <c r="O10" s="8"/>
      <c r="P10" s="8">
        <f t="shared" si="1"/>
        <v>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>
        <f t="shared" si="2"/>
        <v>0</v>
      </c>
      <c r="AG10" s="8"/>
      <c r="AH10" s="8"/>
      <c r="AI10" s="8"/>
      <c r="AJ10" s="8"/>
      <c r="AK10" s="8"/>
      <c r="AL10" s="8"/>
      <c r="AM10" s="8">
        <f t="shared" si="3"/>
        <v>0</v>
      </c>
      <c r="AN10" s="8">
        <f t="shared" si="4"/>
        <v>0</v>
      </c>
      <c r="AO10" s="8">
        <v>17</v>
      </c>
      <c r="AP10" s="8"/>
      <c r="AQ10" s="8"/>
    </row>
    <row r="11" ht="17" customHeight="1" spans="1:43">
      <c r="A11" s="5">
        <v>1120123027</v>
      </c>
      <c r="B11" s="2" t="s">
        <v>578</v>
      </c>
      <c r="C11" s="8">
        <v>1.2</v>
      </c>
      <c r="D11" s="9" t="s">
        <v>98</v>
      </c>
      <c r="E11" s="8"/>
      <c r="F11" s="8"/>
      <c r="G11" s="8">
        <f t="shared" si="0"/>
        <v>1.2</v>
      </c>
      <c r="H11" s="8"/>
      <c r="I11" s="8"/>
      <c r="J11" s="8"/>
      <c r="K11" s="8"/>
      <c r="L11" s="8"/>
      <c r="M11" s="8"/>
      <c r="N11" s="8"/>
      <c r="O11" s="8"/>
      <c r="P11" s="8">
        <f t="shared" si="1"/>
        <v>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>
        <f t="shared" si="2"/>
        <v>0</v>
      </c>
      <c r="AG11" s="8"/>
      <c r="AH11" s="8"/>
      <c r="AI11" s="8"/>
      <c r="AJ11" s="8"/>
      <c r="AK11" s="8"/>
      <c r="AL11" s="8"/>
      <c r="AM11" s="8">
        <f t="shared" si="3"/>
        <v>0</v>
      </c>
      <c r="AN11" s="8">
        <f t="shared" si="4"/>
        <v>1.2</v>
      </c>
      <c r="AO11" s="8">
        <v>6</v>
      </c>
      <c r="AP11" s="8"/>
      <c r="AQ11" s="8"/>
    </row>
    <row r="12" ht="17" customHeight="1" spans="1:43">
      <c r="A12" s="5">
        <v>1120123028</v>
      </c>
      <c r="B12" s="2" t="s">
        <v>579</v>
      </c>
      <c r="C12" s="8">
        <v>1.2</v>
      </c>
      <c r="D12" s="9" t="s">
        <v>116</v>
      </c>
      <c r="E12" s="8"/>
      <c r="F12" s="8"/>
      <c r="G12" s="8">
        <f t="shared" si="0"/>
        <v>1.2</v>
      </c>
      <c r="H12" s="8"/>
      <c r="I12" s="8"/>
      <c r="J12" s="8"/>
      <c r="K12" s="8"/>
      <c r="L12" s="8"/>
      <c r="M12" s="8"/>
      <c r="N12" s="8"/>
      <c r="O12" s="8"/>
      <c r="P12" s="8">
        <f t="shared" si="1"/>
        <v>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>
        <f t="shared" si="2"/>
        <v>0</v>
      </c>
      <c r="AG12" s="8"/>
      <c r="AH12" s="8"/>
      <c r="AI12" s="8"/>
      <c r="AJ12" s="8"/>
      <c r="AK12" s="8"/>
      <c r="AL12" s="8"/>
      <c r="AM12" s="8">
        <f t="shared" si="3"/>
        <v>0</v>
      </c>
      <c r="AN12" s="8">
        <f t="shared" si="4"/>
        <v>1.2</v>
      </c>
      <c r="AO12" s="8">
        <v>7</v>
      </c>
      <c r="AP12" s="8"/>
      <c r="AQ12" s="8"/>
    </row>
    <row r="13" ht="17" customHeight="1" spans="1:43">
      <c r="A13" s="5">
        <v>1120123029</v>
      </c>
      <c r="B13" s="2" t="s">
        <v>580</v>
      </c>
      <c r="C13" s="8">
        <v>1.2</v>
      </c>
      <c r="D13" s="9" t="s">
        <v>122</v>
      </c>
      <c r="E13" s="8"/>
      <c r="F13" s="8"/>
      <c r="G13" s="8">
        <f t="shared" si="0"/>
        <v>1.2</v>
      </c>
      <c r="H13" s="8"/>
      <c r="I13" s="8"/>
      <c r="J13" s="8"/>
      <c r="K13" s="8"/>
      <c r="L13" s="8"/>
      <c r="M13" s="8"/>
      <c r="N13" s="8"/>
      <c r="O13" s="8"/>
      <c r="P13" s="8">
        <f t="shared" si="1"/>
        <v>0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>
        <f t="shared" si="2"/>
        <v>0</v>
      </c>
      <c r="AG13" s="8"/>
      <c r="AH13" s="8"/>
      <c r="AI13" s="8"/>
      <c r="AJ13" s="8"/>
      <c r="AK13" s="8"/>
      <c r="AL13" s="8"/>
      <c r="AM13" s="8">
        <f t="shared" si="3"/>
        <v>0</v>
      </c>
      <c r="AN13" s="8">
        <f t="shared" si="4"/>
        <v>1.2</v>
      </c>
      <c r="AO13" s="8">
        <v>8</v>
      </c>
      <c r="AP13" s="8"/>
      <c r="AQ13" s="8"/>
    </row>
    <row r="14" hidden="1" customHeight="1" spans="1:43">
      <c r="A14" s="5">
        <v>1120123030</v>
      </c>
      <c r="B14" s="2" t="s">
        <v>581</v>
      </c>
      <c r="C14" s="8">
        <v>1.2</v>
      </c>
      <c r="D14" s="9" t="s">
        <v>75</v>
      </c>
      <c r="E14" s="8"/>
      <c r="F14" s="8"/>
      <c r="G14" s="8">
        <f t="shared" si="0"/>
        <v>1.2</v>
      </c>
      <c r="H14" s="8"/>
      <c r="I14" s="8"/>
      <c r="J14" s="8"/>
      <c r="K14" s="8"/>
      <c r="L14" s="8"/>
      <c r="M14" s="8"/>
      <c r="N14" s="8"/>
      <c r="O14" s="8"/>
      <c r="P14" s="8">
        <f t="shared" si="1"/>
        <v>0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>
        <f t="shared" si="2"/>
        <v>0</v>
      </c>
      <c r="AG14" s="8"/>
      <c r="AH14" s="8"/>
      <c r="AI14" s="8"/>
      <c r="AJ14" s="8"/>
      <c r="AK14" s="8"/>
      <c r="AL14" s="8"/>
      <c r="AM14" s="8">
        <f t="shared" si="3"/>
        <v>0</v>
      </c>
      <c r="AN14" s="8">
        <f t="shared" si="4"/>
        <v>1.2</v>
      </c>
      <c r="AO14" s="8">
        <v>10</v>
      </c>
      <c r="AP14" s="8"/>
      <c r="AQ14" s="8"/>
    </row>
    <row r="15" ht="17" customHeight="1" spans="1:43">
      <c r="A15" s="5">
        <v>1120123031</v>
      </c>
      <c r="B15" s="2" t="s">
        <v>582</v>
      </c>
      <c r="C15" s="8">
        <v>1.2</v>
      </c>
      <c r="D15" s="9" t="s">
        <v>91</v>
      </c>
      <c r="E15" s="8"/>
      <c r="F15" s="8"/>
      <c r="G15" s="8">
        <f t="shared" si="0"/>
        <v>1.2</v>
      </c>
      <c r="H15" s="8"/>
      <c r="I15" s="8"/>
      <c r="J15" s="8"/>
      <c r="K15" s="8"/>
      <c r="L15" s="8"/>
      <c r="M15" s="8"/>
      <c r="N15" s="8"/>
      <c r="O15" s="8"/>
      <c r="P15" s="8">
        <f t="shared" si="1"/>
        <v>0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>
        <f t="shared" si="2"/>
        <v>0</v>
      </c>
      <c r="AG15" s="8"/>
      <c r="AH15" s="8"/>
      <c r="AI15" s="8"/>
      <c r="AJ15" s="8"/>
      <c r="AK15" s="8"/>
      <c r="AL15" s="8"/>
      <c r="AM15" s="8">
        <f t="shared" si="3"/>
        <v>0</v>
      </c>
      <c r="AN15" s="8">
        <f t="shared" si="4"/>
        <v>1.2</v>
      </c>
      <c r="AO15" s="8">
        <v>9</v>
      </c>
      <c r="AP15" s="8"/>
      <c r="AQ15" s="8"/>
    </row>
    <row r="16" ht="17" customHeight="1" spans="1:43">
      <c r="A16" s="5">
        <v>1120123032</v>
      </c>
      <c r="B16" s="2" t="s">
        <v>583</v>
      </c>
      <c r="C16" s="8"/>
      <c r="D16" s="8"/>
      <c r="E16" s="8"/>
      <c r="F16" s="8"/>
      <c r="G16" s="8">
        <f t="shared" si="0"/>
        <v>0</v>
      </c>
      <c r="H16" s="8"/>
      <c r="I16" s="8"/>
      <c r="J16" s="8"/>
      <c r="K16" s="8"/>
      <c r="L16" s="8"/>
      <c r="M16" s="8"/>
      <c r="N16" s="8"/>
      <c r="O16" s="8"/>
      <c r="P16" s="8">
        <f t="shared" si="1"/>
        <v>0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>
        <f t="shared" si="2"/>
        <v>0</v>
      </c>
      <c r="AG16" s="8"/>
      <c r="AH16" s="8"/>
      <c r="AI16" s="8"/>
      <c r="AJ16" s="8"/>
      <c r="AK16" s="8"/>
      <c r="AL16" s="8"/>
      <c r="AM16" s="8">
        <f t="shared" si="3"/>
        <v>0</v>
      </c>
      <c r="AN16" s="8">
        <f t="shared" si="4"/>
        <v>0</v>
      </c>
      <c r="AO16" s="8">
        <v>18</v>
      </c>
      <c r="AP16" s="8"/>
      <c r="AQ16" s="8"/>
    </row>
    <row r="17" ht="17" customHeight="1" spans="1:43">
      <c r="A17" s="5">
        <v>1120123033</v>
      </c>
      <c r="B17" s="2" t="s">
        <v>584</v>
      </c>
      <c r="C17" s="8"/>
      <c r="D17" s="8"/>
      <c r="E17" s="8"/>
      <c r="F17" s="8"/>
      <c r="G17" s="8">
        <f t="shared" si="0"/>
        <v>0</v>
      </c>
      <c r="H17" s="8"/>
      <c r="I17" s="8"/>
      <c r="J17" s="8"/>
      <c r="K17" s="8"/>
      <c r="L17" s="8"/>
      <c r="M17" s="8"/>
      <c r="N17" s="8"/>
      <c r="O17" s="8"/>
      <c r="P17" s="8">
        <f t="shared" si="1"/>
        <v>0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>
        <f t="shared" si="2"/>
        <v>0</v>
      </c>
      <c r="AG17" s="8"/>
      <c r="AH17" s="8"/>
      <c r="AI17" s="8"/>
      <c r="AJ17" s="8"/>
      <c r="AK17" s="8"/>
      <c r="AL17" s="8"/>
      <c r="AM17" s="8">
        <f t="shared" si="3"/>
        <v>0</v>
      </c>
      <c r="AN17" s="8">
        <f t="shared" si="4"/>
        <v>0</v>
      </c>
      <c r="AO17" s="8">
        <v>19</v>
      </c>
      <c r="AP17" s="8"/>
      <c r="AQ17" s="8"/>
    </row>
    <row r="18" ht="17" customHeight="1" spans="1:43">
      <c r="A18" s="5">
        <v>1120123034</v>
      </c>
      <c r="B18" s="2" t="s">
        <v>585</v>
      </c>
      <c r="C18" s="8"/>
      <c r="D18" s="8"/>
      <c r="E18" s="8"/>
      <c r="F18" s="8"/>
      <c r="G18" s="8">
        <f t="shared" si="0"/>
        <v>0</v>
      </c>
      <c r="H18" s="8"/>
      <c r="I18" s="8"/>
      <c r="J18" s="8"/>
      <c r="K18" s="8"/>
      <c r="L18" s="8"/>
      <c r="M18" s="8"/>
      <c r="N18" s="8">
        <v>1.3</v>
      </c>
      <c r="O18" s="9" t="s">
        <v>586</v>
      </c>
      <c r="P18" s="8">
        <f t="shared" si="1"/>
        <v>1.3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>
        <f t="shared" si="2"/>
        <v>0</v>
      </c>
      <c r="AG18" s="8"/>
      <c r="AH18" s="8"/>
      <c r="AI18" s="8"/>
      <c r="AJ18" s="8"/>
      <c r="AK18" s="8"/>
      <c r="AL18" s="8"/>
      <c r="AM18" s="8">
        <f t="shared" si="3"/>
        <v>0</v>
      </c>
      <c r="AN18" s="8">
        <f t="shared" si="4"/>
        <v>1.3</v>
      </c>
      <c r="AO18" s="8">
        <v>3</v>
      </c>
      <c r="AP18" s="25"/>
      <c r="AQ18" s="26"/>
    </row>
    <row r="19" ht="17" customHeight="1" spans="1:43">
      <c r="A19" s="5">
        <v>1120123035</v>
      </c>
      <c r="B19" s="2" t="s">
        <v>587</v>
      </c>
      <c r="C19" s="8">
        <v>1.2</v>
      </c>
      <c r="D19" s="9" t="s">
        <v>91</v>
      </c>
      <c r="E19" s="8"/>
      <c r="F19" s="8"/>
      <c r="G19" s="8">
        <f t="shared" si="0"/>
        <v>1.2</v>
      </c>
      <c r="H19" s="8"/>
      <c r="I19" s="8"/>
      <c r="J19" s="8"/>
      <c r="K19" s="8"/>
      <c r="L19" s="8">
        <v>0.1</v>
      </c>
      <c r="M19" s="9" t="s">
        <v>548</v>
      </c>
      <c r="N19" s="8"/>
      <c r="O19" s="8"/>
      <c r="P19" s="8">
        <f t="shared" si="1"/>
        <v>0.1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>
        <f t="shared" si="2"/>
        <v>0</v>
      </c>
      <c r="AG19" s="8"/>
      <c r="AH19" s="8"/>
      <c r="AI19" s="8"/>
      <c r="AJ19" s="8"/>
      <c r="AK19" s="8"/>
      <c r="AL19" s="8"/>
      <c r="AM19" s="8">
        <f t="shared" si="3"/>
        <v>0</v>
      </c>
      <c r="AN19" s="8">
        <f t="shared" si="4"/>
        <v>1.3</v>
      </c>
      <c r="AO19" s="8">
        <v>4</v>
      </c>
      <c r="AP19" s="8"/>
      <c r="AQ19" s="8"/>
    </row>
    <row r="20" ht="17" customHeight="1" spans="1:43">
      <c r="A20" s="5">
        <v>1120123036</v>
      </c>
      <c r="B20" s="2" t="s">
        <v>588</v>
      </c>
      <c r="C20" s="8"/>
      <c r="D20" s="8"/>
      <c r="E20" s="8"/>
      <c r="F20" s="8"/>
      <c r="G20" s="8">
        <f t="shared" si="0"/>
        <v>0</v>
      </c>
      <c r="H20" s="8"/>
      <c r="I20" s="8"/>
      <c r="J20" s="8"/>
      <c r="K20" s="8"/>
      <c r="L20" s="8"/>
      <c r="M20" s="8"/>
      <c r="N20" s="8"/>
      <c r="O20" s="8"/>
      <c r="P20" s="8">
        <f t="shared" si="1"/>
        <v>0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>
        <f t="shared" si="2"/>
        <v>0</v>
      </c>
      <c r="AG20" s="8"/>
      <c r="AH20" s="8"/>
      <c r="AI20" s="8"/>
      <c r="AJ20" s="8"/>
      <c r="AK20" s="8"/>
      <c r="AL20" s="8"/>
      <c r="AM20" s="8">
        <f t="shared" si="3"/>
        <v>0</v>
      </c>
      <c r="AN20" s="8">
        <f t="shared" si="4"/>
        <v>0</v>
      </c>
      <c r="AO20" s="8">
        <v>20</v>
      </c>
      <c r="AP20" s="8"/>
      <c r="AQ20" s="8"/>
    </row>
    <row r="21" ht="17" customHeight="1" spans="1:43">
      <c r="A21" s="5">
        <v>1120123037</v>
      </c>
      <c r="B21" s="2" t="s">
        <v>589</v>
      </c>
      <c r="C21" s="8"/>
      <c r="D21" s="8"/>
      <c r="E21" s="8"/>
      <c r="F21" s="8"/>
      <c r="G21" s="8">
        <f t="shared" si="0"/>
        <v>0</v>
      </c>
      <c r="H21" s="8"/>
      <c r="I21" s="8"/>
      <c r="J21" s="8"/>
      <c r="K21" s="8"/>
      <c r="L21" s="8"/>
      <c r="M21" s="8"/>
      <c r="N21" s="8"/>
      <c r="O21" s="8"/>
      <c r="P21" s="8">
        <f t="shared" si="1"/>
        <v>0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>
        <f t="shared" si="2"/>
        <v>0</v>
      </c>
      <c r="AG21" s="8"/>
      <c r="AH21" s="8"/>
      <c r="AI21" s="8"/>
      <c r="AJ21" s="8"/>
      <c r="AK21" s="8"/>
      <c r="AL21" s="8"/>
      <c r="AM21" s="8">
        <f t="shared" si="3"/>
        <v>0</v>
      </c>
      <c r="AN21" s="8">
        <f t="shared" si="4"/>
        <v>0</v>
      </c>
      <c r="AO21" s="8">
        <v>21</v>
      </c>
      <c r="AP21" s="8"/>
      <c r="AQ21" s="8"/>
    </row>
    <row r="22" ht="17" customHeight="1" spans="1:43">
      <c r="A22" s="5">
        <v>1120123038</v>
      </c>
      <c r="B22" s="2" t="s">
        <v>590</v>
      </c>
      <c r="C22" s="8"/>
      <c r="D22" s="8"/>
      <c r="E22" s="8"/>
      <c r="F22" s="8"/>
      <c r="G22" s="8">
        <f t="shared" si="0"/>
        <v>0</v>
      </c>
      <c r="H22" s="8"/>
      <c r="I22" s="8"/>
      <c r="J22" s="8"/>
      <c r="K22" s="8"/>
      <c r="L22" s="8"/>
      <c r="M22" s="8"/>
      <c r="N22" s="8"/>
      <c r="O22" s="8"/>
      <c r="P22" s="8">
        <f t="shared" si="1"/>
        <v>0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>
        <f t="shared" si="2"/>
        <v>0</v>
      </c>
      <c r="AG22" s="8"/>
      <c r="AH22" s="8"/>
      <c r="AI22" s="8"/>
      <c r="AJ22" s="8"/>
      <c r="AK22" s="8"/>
      <c r="AL22" s="8"/>
      <c r="AM22" s="8">
        <f t="shared" si="3"/>
        <v>0</v>
      </c>
      <c r="AN22" s="8">
        <f t="shared" si="4"/>
        <v>0</v>
      </c>
      <c r="AO22" s="8">
        <v>22</v>
      </c>
      <c r="AP22" s="8"/>
      <c r="AQ22" s="8"/>
    </row>
    <row r="23" ht="17" customHeight="1" spans="1:43">
      <c r="A23" s="5">
        <v>1120123039</v>
      </c>
      <c r="B23" s="2" t="s">
        <v>591</v>
      </c>
      <c r="C23" s="8"/>
      <c r="D23" s="8"/>
      <c r="E23" s="8"/>
      <c r="F23" s="8"/>
      <c r="G23" s="8">
        <f t="shared" si="0"/>
        <v>0</v>
      </c>
      <c r="H23" s="8"/>
      <c r="I23" s="8"/>
      <c r="J23" s="8"/>
      <c r="K23" s="8"/>
      <c r="L23" s="8"/>
      <c r="M23" s="8"/>
      <c r="N23" s="8"/>
      <c r="O23" s="8"/>
      <c r="P23" s="8">
        <f t="shared" si="1"/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>
        <f t="shared" si="2"/>
        <v>0</v>
      </c>
      <c r="AG23" s="8"/>
      <c r="AH23" s="8"/>
      <c r="AI23" s="8"/>
      <c r="AJ23" s="8"/>
      <c r="AK23" s="8"/>
      <c r="AL23" s="8"/>
      <c r="AM23" s="8">
        <f t="shared" si="3"/>
        <v>0</v>
      </c>
      <c r="AN23" s="8">
        <f t="shared" si="4"/>
        <v>0</v>
      </c>
      <c r="AO23" s="8">
        <v>23</v>
      </c>
      <c r="AP23" s="8"/>
      <c r="AQ23" s="8"/>
    </row>
    <row r="24" ht="17" customHeight="1" spans="1:43">
      <c r="A24" s="5">
        <v>1120123040</v>
      </c>
      <c r="B24" s="2" t="s">
        <v>592</v>
      </c>
      <c r="C24" s="8"/>
      <c r="D24" s="8"/>
      <c r="E24" s="8"/>
      <c r="F24" s="8"/>
      <c r="G24" s="8">
        <f t="shared" si="0"/>
        <v>0</v>
      </c>
      <c r="H24" s="8"/>
      <c r="I24" s="8"/>
      <c r="J24" s="8"/>
      <c r="K24" s="8"/>
      <c r="L24" s="8"/>
      <c r="M24" s="8"/>
      <c r="N24" s="8"/>
      <c r="O24" s="8"/>
      <c r="P24" s="8">
        <f t="shared" si="1"/>
        <v>0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>
        <f t="shared" si="2"/>
        <v>0</v>
      </c>
      <c r="AG24" s="8"/>
      <c r="AH24" s="8"/>
      <c r="AI24" s="8"/>
      <c r="AJ24" s="8"/>
      <c r="AK24" s="8"/>
      <c r="AL24" s="8"/>
      <c r="AM24" s="8">
        <f t="shared" si="3"/>
        <v>0</v>
      </c>
      <c r="AN24" s="8">
        <f t="shared" si="4"/>
        <v>0</v>
      </c>
      <c r="AO24" s="8">
        <v>24</v>
      </c>
      <c r="AP24" s="8"/>
      <c r="AQ24" s="8"/>
    </row>
    <row r="25" ht="17" customHeight="1" spans="1:43">
      <c r="A25" s="5">
        <v>1120123041</v>
      </c>
      <c r="B25" s="2" t="s">
        <v>593</v>
      </c>
      <c r="C25" s="8"/>
      <c r="D25" s="8"/>
      <c r="E25" s="8"/>
      <c r="F25" s="8"/>
      <c r="G25" s="8">
        <f t="shared" si="0"/>
        <v>0</v>
      </c>
      <c r="H25" s="8"/>
      <c r="I25" s="8"/>
      <c r="J25" s="8"/>
      <c r="K25" s="8"/>
      <c r="L25" s="8"/>
      <c r="M25" s="8"/>
      <c r="N25" s="8"/>
      <c r="O25" s="8"/>
      <c r="P25" s="8">
        <f t="shared" si="1"/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>
        <f t="shared" si="2"/>
        <v>0</v>
      </c>
      <c r="AG25" s="8"/>
      <c r="AH25" s="8"/>
      <c r="AI25" s="8"/>
      <c r="AJ25" s="8"/>
      <c r="AK25" s="8"/>
      <c r="AL25" s="8"/>
      <c r="AM25" s="8">
        <f t="shared" si="3"/>
        <v>0</v>
      </c>
      <c r="AN25" s="8">
        <f t="shared" si="4"/>
        <v>0</v>
      </c>
      <c r="AO25" s="8">
        <v>25</v>
      </c>
      <c r="AP25" s="8"/>
      <c r="AQ25" s="8"/>
    </row>
    <row r="26" ht="17" customHeight="1" spans="1:43">
      <c r="A26" s="5">
        <v>1120123044</v>
      </c>
      <c r="B26" s="2" t="s">
        <v>594</v>
      </c>
      <c r="C26" s="8"/>
      <c r="D26" s="8"/>
      <c r="E26" s="8"/>
      <c r="F26" s="8"/>
      <c r="G26" s="8">
        <f t="shared" si="0"/>
        <v>0</v>
      </c>
      <c r="H26" s="8"/>
      <c r="I26" s="8"/>
      <c r="J26" s="8"/>
      <c r="K26" s="8"/>
      <c r="L26" s="8"/>
      <c r="M26" s="8"/>
      <c r="N26" s="8"/>
      <c r="O26" s="8"/>
      <c r="P26" s="8">
        <f t="shared" si="1"/>
        <v>0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>
        <f t="shared" si="2"/>
        <v>0</v>
      </c>
      <c r="AG26" s="8"/>
      <c r="AH26" s="8"/>
      <c r="AI26" s="8"/>
      <c r="AJ26" s="8"/>
      <c r="AK26" s="8"/>
      <c r="AL26" s="8"/>
      <c r="AM26" s="8">
        <f t="shared" si="3"/>
        <v>0</v>
      </c>
      <c r="AN26" s="8">
        <f t="shared" si="4"/>
        <v>0</v>
      </c>
      <c r="AO26" s="8">
        <v>26</v>
      </c>
      <c r="AP26" s="8"/>
      <c r="AQ26" s="8"/>
    </row>
    <row r="27" ht="17" customHeight="1" spans="1:43">
      <c r="A27" s="5">
        <v>1120123045</v>
      </c>
      <c r="B27" s="2" t="s">
        <v>595</v>
      </c>
      <c r="C27" s="8">
        <v>1.6</v>
      </c>
      <c r="D27" s="9" t="s">
        <v>85</v>
      </c>
      <c r="E27" s="8"/>
      <c r="F27" s="8"/>
      <c r="G27" s="8">
        <f t="shared" si="0"/>
        <v>1.6</v>
      </c>
      <c r="H27" s="8"/>
      <c r="I27" s="8"/>
      <c r="J27" s="8"/>
      <c r="K27" s="8"/>
      <c r="L27" s="8"/>
      <c r="M27" s="8"/>
      <c r="N27" s="8"/>
      <c r="O27" s="8"/>
      <c r="P27" s="8">
        <f t="shared" si="1"/>
        <v>0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>
        <f t="shared" si="2"/>
        <v>0</v>
      </c>
      <c r="AG27" s="8"/>
      <c r="AH27" s="8"/>
      <c r="AI27" s="8"/>
      <c r="AJ27" s="8"/>
      <c r="AK27" s="8"/>
      <c r="AL27" s="8"/>
      <c r="AM27" s="8">
        <f t="shared" si="3"/>
        <v>0</v>
      </c>
      <c r="AN27" s="8">
        <f t="shared" si="4"/>
        <v>1.6</v>
      </c>
      <c r="AO27" s="8">
        <v>1</v>
      </c>
      <c r="AP27" s="8"/>
      <c r="AQ27" s="8"/>
    </row>
    <row r="28" ht="17" customHeight="1" spans="1:43">
      <c r="A28" s="5">
        <v>1120123046</v>
      </c>
      <c r="B28" s="2" t="s">
        <v>596</v>
      </c>
      <c r="C28" s="8"/>
      <c r="D28" s="8"/>
      <c r="E28" s="8"/>
      <c r="F28" s="8"/>
      <c r="G28" s="8">
        <f t="shared" si="0"/>
        <v>0</v>
      </c>
      <c r="H28" s="8"/>
      <c r="I28" s="8"/>
      <c r="J28" s="8"/>
      <c r="K28" s="8"/>
      <c r="L28" s="8">
        <v>0.2</v>
      </c>
      <c r="M28" s="9" t="s">
        <v>597</v>
      </c>
      <c r="N28" s="8"/>
      <c r="O28" s="8"/>
      <c r="P28" s="8">
        <f t="shared" si="1"/>
        <v>0.2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>
        <f t="shared" si="2"/>
        <v>0</v>
      </c>
      <c r="AG28" s="8"/>
      <c r="AH28" s="8"/>
      <c r="AI28" s="8"/>
      <c r="AJ28" s="8"/>
      <c r="AK28" s="8"/>
      <c r="AL28" s="8"/>
      <c r="AM28" s="8">
        <f t="shared" si="3"/>
        <v>0</v>
      </c>
      <c r="AN28" s="8">
        <f t="shared" si="4"/>
        <v>0.2</v>
      </c>
      <c r="AO28" s="8">
        <v>12</v>
      </c>
      <c r="AP28" s="8"/>
      <c r="AQ28" s="8"/>
    </row>
    <row r="29" ht="17" customHeight="1" spans="1:43">
      <c r="A29" s="5">
        <v>1120123047</v>
      </c>
      <c r="B29" s="2" t="s">
        <v>598</v>
      </c>
      <c r="C29" s="8">
        <v>1.6</v>
      </c>
      <c r="D29" s="9" t="s">
        <v>94</v>
      </c>
      <c r="E29" s="8"/>
      <c r="F29" s="8"/>
      <c r="G29" s="8">
        <f t="shared" si="0"/>
        <v>1.6</v>
      </c>
      <c r="H29" s="8"/>
      <c r="I29" s="8"/>
      <c r="J29" s="8"/>
      <c r="K29" s="8"/>
      <c r="L29" s="8"/>
      <c r="M29" s="8"/>
      <c r="N29" s="8"/>
      <c r="O29" s="8"/>
      <c r="P29" s="8">
        <f t="shared" si="1"/>
        <v>0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>
        <f t="shared" si="2"/>
        <v>0</v>
      </c>
      <c r="AG29" s="8"/>
      <c r="AH29" s="8"/>
      <c r="AI29" s="8"/>
      <c r="AJ29" s="8"/>
      <c r="AK29" s="8"/>
      <c r="AL29" s="8"/>
      <c r="AM29" s="8">
        <f t="shared" si="3"/>
        <v>0</v>
      </c>
      <c r="AN29" s="8">
        <f t="shared" si="4"/>
        <v>1.6</v>
      </c>
      <c r="AO29" s="8">
        <v>2</v>
      </c>
      <c r="AP29" s="8"/>
      <c r="AQ29" s="8"/>
    </row>
    <row r="30" ht="17" customHeight="1" spans="1:43">
      <c r="A30" s="5">
        <v>1120123048</v>
      </c>
      <c r="B30" s="2" t="s">
        <v>599</v>
      </c>
      <c r="C30" s="8"/>
      <c r="D30" s="8"/>
      <c r="E30" s="8"/>
      <c r="F30" s="8"/>
      <c r="G30" s="8">
        <f t="shared" si="0"/>
        <v>0</v>
      </c>
      <c r="H30" s="8"/>
      <c r="I30" s="8"/>
      <c r="J30" s="8"/>
      <c r="K30" s="8"/>
      <c r="L30" s="8"/>
      <c r="M30" s="8"/>
      <c r="N30" s="8"/>
      <c r="O30" s="8"/>
      <c r="P30" s="8">
        <f t="shared" si="1"/>
        <v>0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>
        <f t="shared" si="2"/>
        <v>0</v>
      </c>
      <c r="AG30" s="8"/>
      <c r="AH30" s="8"/>
      <c r="AI30" s="8"/>
      <c r="AJ30" s="8"/>
      <c r="AK30" s="8"/>
      <c r="AL30" s="8"/>
      <c r="AM30" s="8">
        <f t="shared" si="3"/>
        <v>0</v>
      </c>
      <c r="AN30" s="8">
        <f t="shared" si="4"/>
        <v>0</v>
      </c>
      <c r="AO30" s="8">
        <v>27</v>
      </c>
      <c r="AP30" s="8"/>
      <c r="AQ30" s="8"/>
    </row>
    <row r="31" ht="17" customHeight="1" spans="1:43">
      <c r="A31" s="5">
        <v>1120123049</v>
      </c>
      <c r="B31" s="2" t="s">
        <v>600</v>
      </c>
      <c r="C31" s="8">
        <v>1.2</v>
      </c>
      <c r="D31" s="9" t="s">
        <v>79</v>
      </c>
      <c r="E31" s="8"/>
      <c r="F31" s="8"/>
      <c r="G31" s="8">
        <f t="shared" si="0"/>
        <v>1.2</v>
      </c>
      <c r="H31" s="8"/>
      <c r="I31" s="8"/>
      <c r="J31" s="8"/>
      <c r="K31" s="8"/>
      <c r="L31" s="8"/>
      <c r="M31" s="8"/>
      <c r="N31" s="8"/>
      <c r="O31" s="8"/>
      <c r="P31" s="8">
        <f t="shared" si="1"/>
        <v>0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>
        <f t="shared" si="2"/>
        <v>0</v>
      </c>
      <c r="AG31" s="8"/>
      <c r="AH31" s="8"/>
      <c r="AI31" s="8"/>
      <c r="AJ31" s="8"/>
      <c r="AK31" s="8"/>
      <c r="AL31" s="8"/>
      <c r="AM31" s="8">
        <f t="shared" si="3"/>
        <v>0</v>
      </c>
      <c r="AN31" s="8">
        <f t="shared" si="4"/>
        <v>1.2</v>
      </c>
      <c r="AO31" s="8">
        <v>11</v>
      </c>
      <c r="AP31" s="8"/>
      <c r="AQ31" s="8"/>
    </row>
  </sheetData>
  <mergeCells count="26">
    <mergeCell ref="C1:AO1"/>
    <mergeCell ref="AP1:AQ1"/>
    <mergeCell ref="C2:G2"/>
    <mergeCell ref="H2:P2"/>
    <mergeCell ref="Q2:AF2"/>
    <mergeCell ref="AG2:AM2"/>
    <mergeCell ref="H3:K3"/>
    <mergeCell ref="L3:O3"/>
    <mergeCell ref="Q3:S3"/>
    <mergeCell ref="T3:AE3"/>
    <mergeCell ref="AG3:AJ3"/>
    <mergeCell ref="AK3:AL3"/>
    <mergeCell ref="A1:A4"/>
    <mergeCell ref="B1:B4"/>
    <mergeCell ref="C3:C4"/>
    <mergeCell ref="D3:D4"/>
    <mergeCell ref="E3:E4"/>
    <mergeCell ref="F3:F4"/>
    <mergeCell ref="G3:G4"/>
    <mergeCell ref="P3:P4"/>
    <mergeCell ref="AF3:AF4"/>
    <mergeCell ref="AM3:AM4"/>
    <mergeCell ref="AN2:AN4"/>
    <mergeCell ref="AO2:AO4"/>
    <mergeCell ref="AP2:AP4"/>
    <mergeCell ref="AQ2:AQ4"/>
  </mergeCells>
  <pageMargins left="1" right="1" top="1" bottom="1" header="0.25" footer="0.25"/>
  <pageSetup paperSize="1" orientation="portrait" useFirstPageNumber="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O26"/>
  <sheetViews>
    <sheetView showGridLines="0" workbookViewId="0">
      <selection activeCell="A1" sqref="A1:A4"/>
    </sheetView>
  </sheetViews>
  <sheetFormatPr defaultColWidth="8.71666666666667" defaultRowHeight="14.1" customHeight="1"/>
  <cols>
    <col min="1" max="1" width="11" style="1" customWidth="1"/>
    <col min="2" max="2" width="10.8666666666667" style="1" customWidth="1"/>
    <col min="3" max="12" width="8.73333333333333" style="1" customWidth="1"/>
    <col min="13" max="30" width="11.575" style="1" customWidth="1"/>
    <col min="31" max="55" width="8.73333333333333" style="1" customWidth="1"/>
    <col min="56" max="56" width="14.2916666666667" style="1" customWidth="1"/>
    <col min="57" max="57" width="16.2916666666667" style="1" customWidth="1"/>
    <col min="58" max="58" width="19" style="1" customWidth="1"/>
    <col min="59" max="256" width="8.73333333333333" style="1" customWidth="1"/>
  </cols>
  <sheetData>
    <row r="1" ht="30.95" customHeight="1" spans="1:67">
      <c r="A1" s="2" t="s">
        <v>0</v>
      </c>
      <c r="B1" s="2" t="s">
        <v>1</v>
      </c>
      <c r="C1" s="59" t="s">
        <v>2</v>
      </c>
      <c r="D1" s="4"/>
      <c r="E1" s="4"/>
      <c r="F1" s="4"/>
      <c r="G1" s="4"/>
      <c r="H1" s="4"/>
      <c r="I1" s="4"/>
      <c r="J1" s="74"/>
      <c r="K1" s="4"/>
      <c r="L1" s="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91"/>
      <c r="BO1" s="92"/>
    </row>
    <row r="2" ht="18.95" customHeight="1" spans="1:67">
      <c r="A2" s="5"/>
      <c r="B2" s="5"/>
      <c r="C2" s="6" t="s">
        <v>3</v>
      </c>
      <c r="D2" s="60"/>
      <c r="E2" s="60"/>
      <c r="F2" s="60"/>
      <c r="G2" s="60"/>
      <c r="H2" s="6" t="s">
        <v>4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6" t="s">
        <v>5</v>
      </c>
      <c r="AF2" s="75"/>
      <c r="AG2" s="80"/>
      <c r="AH2" s="80"/>
      <c r="AI2" s="80"/>
      <c r="AJ2" s="80"/>
      <c r="AK2" s="80"/>
      <c r="AL2" s="75"/>
      <c r="AM2" s="75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6" t="s">
        <v>6</v>
      </c>
      <c r="BI2" s="78"/>
      <c r="BJ2" s="78"/>
      <c r="BK2" s="75"/>
      <c r="BL2" s="78"/>
      <c r="BM2" s="93"/>
      <c r="BN2" s="94" t="s">
        <v>7</v>
      </c>
      <c r="BO2" s="94" t="s">
        <v>8</v>
      </c>
    </row>
    <row r="3" ht="15.75" customHeight="1" spans="1:67">
      <c r="A3" s="5"/>
      <c r="B3" s="5"/>
      <c r="C3" s="61" t="s">
        <v>9</v>
      </c>
      <c r="D3" s="61" t="s">
        <v>10</v>
      </c>
      <c r="E3" s="61" t="s">
        <v>11</v>
      </c>
      <c r="F3" s="61" t="s">
        <v>10</v>
      </c>
      <c r="G3" s="61" t="s">
        <v>12</v>
      </c>
      <c r="H3" s="62" t="s">
        <v>13</v>
      </c>
      <c r="I3" s="76"/>
      <c r="J3" s="62" t="s">
        <v>14</v>
      </c>
      <c r="K3" s="77"/>
      <c r="L3" s="76"/>
      <c r="M3" s="6" t="s">
        <v>15</v>
      </c>
      <c r="N3" s="75"/>
      <c r="O3" s="6" t="s">
        <v>16</v>
      </c>
      <c r="P3" s="75"/>
      <c r="Q3" s="75"/>
      <c r="R3" s="6" t="s">
        <v>17</v>
      </c>
      <c r="S3" s="78"/>
      <c r="T3" s="75"/>
      <c r="U3" s="75"/>
      <c r="V3" s="6" t="s">
        <v>18</v>
      </c>
      <c r="W3" s="75"/>
      <c r="X3" s="75"/>
      <c r="Y3" s="75"/>
      <c r="Z3" s="75"/>
      <c r="AA3" s="75"/>
      <c r="AB3" s="75"/>
      <c r="AC3" s="75"/>
      <c r="AD3" s="6" t="s">
        <v>19</v>
      </c>
      <c r="AE3" s="62" t="s">
        <v>20</v>
      </c>
      <c r="AF3" s="79"/>
      <c r="AG3" s="79"/>
      <c r="AH3" s="81"/>
      <c r="AI3" s="75"/>
      <c r="AJ3" s="75"/>
      <c r="AK3" s="75"/>
      <c r="AL3" s="82"/>
      <c r="AM3" s="81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6" t="s">
        <v>21</v>
      </c>
      <c r="BE3" s="75"/>
      <c r="BF3" s="75"/>
      <c r="BG3" s="6" t="s">
        <v>22</v>
      </c>
      <c r="BH3" s="6" t="s">
        <v>23</v>
      </c>
      <c r="BI3" s="78"/>
      <c r="BJ3" s="6" t="s">
        <v>24</v>
      </c>
      <c r="BK3" s="75"/>
      <c r="BL3" s="78"/>
      <c r="BM3" s="95" t="s">
        <v>25</v>
      </c>
      <c r="BN3" s="96"/>
      <c r="BO3" s="96"/>
    </row>
    <row r="4" ht="51" customHeight="1" spans="1:67">
      <c r="A4" s="5"/>
      <c r="B4" s="5"/>
      <c r="C4" s="63"/>
      <c r="D4" s="63"/>
      <c r="E4" s="63"/>
      <c r="F4" s="63"/>
      <c r="G4" s="63"/>
      <c r="H4" s="6" t="s">
        <v>26</v>
      </c>
      <c r="I4" s="6" t="s">
        <v>27</v>
      </c>
      <c r="J4" s="6" t="s">
        <v>28</v>
      </c>
      <c r="K4" s="6" t="s">
        <v>29</v>
      </c>
      <c r="L4" s="6" t="s">
        <v>27</v>
      </c>
      <c r="M4" s="6" t="s">
        <v>30</v>
      </c>
      <c r="N4" s="6" t="s">
        <v>27</v>
      </c>
      <c r="O4" s="6" t="s">
        <v>31</v>
      </c>
      <c r="P4" s="6" t="s">
        <v>29</v>
      </c>
      <c r="Q4" s="6" t="s">
        <v>27</v>
      </c>
      <c r="R4" s="6" t="s">
        <v>32</v>
      </c>
      <c r="S4" s="75"/>
      <c r="T4" s="6" t="s">
        <v>33</v>
      </c>
      <c r="U4" s="6" t="s">
        <v>34</v>
      </c>
      <c r="V4" s="6" t="s">
        <v>35</v>
      </c>
      <c r="W4" s="6" t="s">
        <v>27</v>
      </c>
      <c r="X4" s="6" t="s">
        <v>36</v>
      </c>
      <c r="Y4" s="6" t="s">
        <v>27</v>
      </c>
      <c r="Z4" s="6" t="s">
        <v>37</v>
      </c>
      <c r="AA4" s="6" t="s">
        <v>27</v>
      </c>
      <c r="AB4" s="6" t="s">
        <v>38</v>
      </c>
      <c r="AC4" s="6" t="s">
        <v>39</v>
      </c>
      <c r="AD4" s="75"/>
      <c r="AE4" s="6" t="s">
        <v>40</v>
      </c>
      <c r="AF4" s="6" t="s">
        <v>27</v>
      </c>
      <c r="AG4" s="6" t="s">
        <v>41</v>
      </c>
      <c r="AH4" s="6" t="s">
        <v>27</v>
      </c>
      <c r="AI4" s="6" t="s">
        <v>42</v>
      </c>
      <c r="AJ4" s="6" t="s">
        <v>27</v>
      </c>
      <c r="AK4" s="6" t="s">
        <v>43</v>
      </c>
      <c r="AL4" s="6" t="s">
        <v>27</v>
      </c>
      <c r="AM4" s="6" t="s">
        <v>44</v>
      </c>
      <c r="AN4" s="6" t="s">
        <v>45</v>
      </c>
      <c r="AO4" s="6" t="s">
        <v>27</v>
      </c>
      <c r="AP4" s="6" t="s">
        <v>46</v>
      </c>
      <c r="AQ4" s="6" t="s">
        <v>45</v>
      </c>
      <c r="AR4" s="6" t="s">
        <v>27</v>
      </c>
      <c r="AS4" s="6" t="s">
        <v>47</v>
      </c>
      <c r="AT4" s="6" t="s">
        <v>45</v>
      </c>
      <c r="AU4" s="6" t="s">
        <v>27</v>
      </c>
      <c r="AV4" s="6" t="s">
        <v>48</v>
      </c>
      <c r="AW4" s="6" t="s">
        <v>27</v>
      </c>
      <c r="AX4" s="6" t="s">
        <v>49</v>
      </c>
      <c r="AY4" s="6" t="s">
        <v>27</v>
      </c>
      <c r="AZ4" s="6" t="s">
        <v>50</v>
      </c>
      <c r="BA4" s="6" t="s">
        <v>27</v>
      </c>
      <c r="BB4" s="6" t="s">
        <v>51</v>
      </c>
      <c r="BC4" s="6" t="s">
        <v>27</v>
      </c>
      <c r="BD4" s="6" t="s">
        <v>52</v>
      </c>
      <c r="BE4" s="6" t="s">
        <v>53</v>
      </c>
      <c r="BF4" s="6" t="s">
        <v>54</v>
      </c>
      <c r="BG4" s="75"/>
      <c r="BH4" s="6" t="s">
        <v>55</v>
      </c>
      <c r="BI4" s="6" t="s">
        <v>27</v>
      </c>
      <c r="BJ4" s="6" t="s">
        <v>56</v>
      </c>
      <c r="BK4" s="6" t="s">
        <v>57</v>
      </c>
      <c r="BL4" s="6" t="s">
        <v>27</v>
      </c>
      <c r="BM4" s="97"/>
      <c r="BN4" s="98"/>
      <c r="BO4" s="98"/>
    </row>
    <row r="5" ht="66.95" customHeight="1" spans="1:67">
      <c r="A5" s="5"/>
      <c r="B5" s="5"/>
      <c r="C5" s="6" t="s">
        <v>58</v>
      </c>
      <c r="D5" s="6" t="s">
        <v>59</v>
      </c>
      <c r="E5" s="6" t="s">
        <v>58</v>
      </c>
      <c r="F5" s="6" t="s">
        <v>60</v>
      </c>
      <c r="G5" s="6" t="s">
        <v>61</v>
      </c>
      <c r="H5" s="6" t="s">
        <v>62</v>
      </c>
      <c r="I5" s="6" t="s">
        <v>39</v>
      </c>
      <c r="J5" s="6" t="s">
        <v>63</v>
      </c>
      <c r="K5" s="6" t="s">
        <v>64</v>
      </c>
      <c r="L5" s="6" t="s">
        <v>58</v>
      </c>
      <c r="M5" s="6" t="s">
        <v>65</v>
      </c>
      <c r="N5" s="6" t="s">
        <v>58</v>
      </c>
      <c r="O5" s="6" t="s">
        <v>63</v>
      </c>
      <c r="P5" s="6" t="s">
        <v>64</v>
      </c>
      <c r="Q5" s="6" t="s">
        <v>58</v>
      </c>
      <c r="R5" s="6" t="s">
        <v>66</v>
      </c>
      <c r="S5" s="6" t="s">
        <v>39</v>
      </c>
      <c r="T5" s="6" t="s">
        <v>39</v>
      </c>
      <c r="U5" s="6" t="s">
        <v>39</v>
      </c>
      <c r="V5" s="6" t="s">
        <v>67</v>
      </c>
      <c r="W5" s="6" t="s">
        <v>39</v>
      </c>
      <c r="X5" s="6" t="s">
        <v>62</v>
      </c>
      <c r="Y5" s="6" t="s">
        <v>39</v>
      </c>
      <c r="Z5" s="6" t="s">
        <v>62</v>
      </c>
      <c r="AA5" s="6" t="s">
        <v>39</v>
      </c>
      <c r="AB5" s="6" t="s">
        <v>68</v>
      </c>
      <c r="AC5" s="6" t="s">
        <v>39</v>
      </c>
      <c r="AD5" s="6" t="s">
        <v>61</v>
      </c>
      <c r="AE5" s="62" t="s">
        <v>69</v>
      </c>
      <c r="AF5" s="79"/>
      <c r="AG5" s="83"/>
      <c r="AH5" s="83"/>
      <c r="AI5" s="83"/>
      <c r="AJ5" s="83"/>
      <c r="AK5" s="83"/>
      <c r="AL5" s="79"/>
      <c r="AM5" s="79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85"/>
      <c r="BI5" s="85"/>
      <c r="BJ5" s="85"/>
      <c r="BK5" s="85"/>
      <c r="BL5" s="85"/>
      <c r="BM5" s="99"/>
      <c r="BN5" s="100"/>
      <c r="BO5" s="98"/>
    </row>
    <row r="6" ht="15.95" customHeight="1" spans="1:67">
      <c r="A6" s="32">
        <v>1120152743</v>
      </c>
      <c r="B6" s="138" t="s">
        <v>126</v>
      </c>
      <c r="C6" s="118">
        <v>1.2</v>
      </c>
      <c r="D6" s="139" t="s">
        <v>75</v>
      </c>
      <c r="E6" s="66"/>
      <c r="F6" s="66"/>
      <c r="G6" s="66">
        <v>1.2</v>
      </c>
      <c r="H6" s="118">
        <v>4</v>
      </c>
      <c r="I6" s="32">
        <v>0.4</v>
      </c>
      <c r="J6" s="65"/>
      <c r="K6" s="66"/>
      <c r="L6" s="66"/>
      <c r="M6" s="66"/>
      <c r="N6" s="66"/>
      <c r="O6" s="66"/>
      <c r="P6" s="66"/>
      <c r="Q6" s="66"/>
      <c r="R6" s="66"/>
      <c r="S6" s="118"/>
      <c r="T6" s="64" t="s">
        <v>99</v>
      </c>
      <c r="U6" s="32"/>
      <c r="V6" s="65"/>
      <c r="W6" s="66"/>
      <c r="X6" s="66"/>
      <c r="Y6" s="66"/>
      <c r="Z6" s="66"/>
      <c r="AA6" s="66"/>
      <c r="AB6" s="118"/>
      <c r="AC6" s="32"/>
      <c r="AD6" s="141">
        <f t="shared" ref="AD6:AD26" si="0">I6+T6+U6+Y6+AA6+AC6</f>
        <v>1.25</v>
      </c>
      <c r="AE6" s="64" t="s">
        <v>71</v>
      </c>
      <c r="AF6" s="32">
        <v>0.6</v>
      </c>
      <c r="AG6" s="32"/>
      <c r="AH6" s="32"/>
      <c r="AI6" s="65"/>
      <c r="AJ6" s="66"/>
      <c r="AK6" s="66"/>
      <c r="AL6" s="66"/>
      <c r="AM6" s="118"/>
      <c r="AN6" s="33"/>
      <c r="AO6" s="32"/>
      <c r="AP6" s="133"/>
      <c r="AQ6" s="66"/>
      <c r="AR6" s="66"/>
      <c r="AS6" s="66"/>
      <c r="AT6" s="66"/>
      <c r="AU6" s="118"/>
      <c r="AV6" s="32"/>
      <c r="AW6" s="32"/>
      <c r="AX6" s="32"/>
      <c r="AY6" s="32"/>
      <c r="AZ6" s="65"/>
      <c r="BA6" s="118"/>
      <c r="BB6" s="32"/>
      <c r="BC6" s="32"/>
      <c r="BD6" s="65"/>
      <c r="BE6" s="66"/>
      <c r="BF6" s="66"/>
      <c r="BG6" s="66">
        <f t="shared" ref="BG6:BG26" si="1">SUM(AF6:BF6)</f>
        <v>0.6</v>
      </c>
      <c r="BH6" s="66"/>
      <c r="BI6" s="66"/>
      <c r="BJ6" s="106" t="s">
        <v>127</v>
      </c>
      <c r="BK6" s="66"/>
      <c r="BL6" s="66">
        <v>0.2</v>
      </c>
      <c r="BM6" s="66">
        <v>0.2</v>
      </c>
      <c r="BN6" s="102">
        <f t="shared" ref="BN6:BN26" si="2">G6+AD6+BG6+BM6</f>
        <v>3.25</v>
      </c>
      <c r="BO6" s="102">
        <v>6</v>
      </c>
    </row>
    <row r="7" ht="15.95" customHeight="1" spans="1:67">
      <c r="A7" s="32">
        <v>1120152744</v>
      </c>
      <c r="B7" s="138" t="s">
        <v>128</v>
      </c>
      <c r="C7" s="121">
        <v>1.2</v>
      </c>
      <c r="D7" s="125" t="s">
        <v>122</v>
      </c>
      <c r="E7" s="71"/>
      <c r="F7" s="71"/>
      <c r="G7" s="71">
        <v>1.2</v>
      </c>
      <c r="H7" s="121">
        <v>2</v>
      </c>
      <c r="I7" s="32">
        <v>0.2</v>
      </c>
      <c r="J7" s="69"/>
      <c r="K7" s="71"/>
      <c r="L7" s="71"/>
      <c r="M7" s="71"/>
      <c r="N7" s="71"/>
      <c r="O7" s="71"/>
      <c r="P7" s="71"/>
      <c r="Q7" s="71"/>
      <c r="R7" s="71"/>
      <c r="S7" s="121"/>
      <c r="T7" s="32"/>
      <c r="U7" s="64" t="s">
        <v>76</v>
      </c>
      <c r="V7" s="69"/>
      <c r="W7" s="71"/>
      <c r="X7" s="71"/>
      <c r="Y7" s="71"/>
      <c r="Z7" s="71"/>
      <c r="AA7" s="71"/>
      <c r="AB7" s="121"/>
      <c r="AC7" s="32"/>
      <c r="AD7" s="140">
        <f t="shared" si="0"/>
        <v>0.3</v>
      </c>
      <c r="AE7" s="64" t="s">
        <v>71</v>
      </c>
      <c r="AF7" s="32">
        <v>0.6</v>
      </c>
      <c r="AG7" s="32"/>
      <c r="AH7" s="32"/>
      <c r="AI7" s="125" t="s">
        <v>71</v>
      </c>
      <c r="AJ7" s="71">
        <v>0.1</v>
      </c>
      <c r="AK7" s="71"/>
      <c r="AL7" s="71"/>
      <c r="AM7" s="129" t="s">
        <v>71</v>
      </c>
      <c r="AN7" s="34" t="s">
        <v>125</v>
      </c>
      <c r="AO7" s="32">
        <v>1.1</v>
      </c>
      <c r="AP7" s="133"/>
      <c r="AQ7" s="71"/>
      <c r="AR7" s="71"/>
      <c r="AS7" s="71"/>
      <c r="AT7" s="71"/>
      <c r="AU7" s="121"/>
      <c r="AV7" s="32"/>
      <c r="AW7" s="32"/>
      <c r="AX7" s="64" t="s">
        <v>71</v>
      </c>
      <c r="AY7" s="32">
        <v>0.1</v>
      </c>
      <c r="AZ7" s="69"/>
      <c r="BA7" s="121"/>
      <c r="BB7" s="64" t="s">
        <v>71</v>
      </c>
      <c r="BC7" s="32">
        <v>0.1</v>
      </c>
      <c r="BD7" s="69"/>
      <c r="BE7" s="71"/>
      <c r="BF7" s="71"/>
      <c r="BG7" s="71">
        <f t="shared" si="1"/>
        <v>2</v>
      </c>
      <c r="BH7" s="89"/>
      <c r="BI7" s="89"/>
      <c r="BJ7" s="70" t="s">
        <v>129</v>
      </c>
      <c r="BK7" s="71"/>
      <c r="BL7" s="71">
        <v>0.3</v>
      </c>
      <c r="BM7" s="71">
        <v>0.3</v>
      </c>
      <c r="BN7" s="71">
        <f t="shared" si="2"/>
        <v>3.8</v>
      </c>
      <c r="BO7" s="71">
        <v>4</v>
      </c>
    </row>
    <row r="8" ht="15.95" customHeight="1" spans="1:67">
      <c r="A8" s="32">
        <v>1120152745</v>
      </c>
      <c r="B8" s="64" t="s">
        <v>130</v>
      </c>
      <c r="C8" s="140">
        <v>1.2</v>
      </c>
      <c r="D8" s="125" t="s">
        <v>82</v>
      </c>
      <c r="E8" s="71"/>
      <c r="F8" s="121"/>
      <c r="G8" s="69">
        <v>1.2</v>
      </c>
      <c r="H8" s="121">
        <v>1</v>
      </c>
      <c r="I8" s="32">
        <v>0.1</v>
      </c>
      <c r="J8" s="69"/>
      <c r="K8" s="71"/>
      <c r="L8" s="71"/>
      <c r="M8" s="71"/>
      <c r="N8" s="71"/>
      <c r="O8" s="71"/>
      <c r="P8" s="71"/>
      <c r="Q8" s="71"/>
      <c r="R8" s="71"/>
      <c r="S8" s="121"/>
      <c r="T8" s="64" t="s">
        <v>99</v>
      </c>
      <c r="U8" s="32"/>
      <c r="V8" s="69"/>
      <c r="W8" s="71"/>
      <c r="X8" s="71"/>
      <c r="Y8" s="71"/>
      <c r="Z8" s="71"/>
      <c r="AA8" s="71"/>
      <c r="AB8" s="121"/>
      <c r="AC8" s="32"/>
      <c r="AD8" s="140">
        <f t="shared" si="0"/>
        <v>0.95</v>
      </c>
      <c r="AE8" s="64" t="s">
        <v>71</v>
      </c>
      <c r="AF8" s="32">
        <v>0.6</v>
      </c>
      <c r="AG8" s="64" t="s">
        <v>117</v>
      </c>
      <c r="AH8" s="32">
        <v>0.1</v>
      </c>
      <c r="AI8" s="125" t="s">
        <v>71</v>
      </c>
      <c r="AJ8" s="71">
        <v>0.1</v>
      </c>
      <c r="AK8" s="71"/>
      <c r="AL8" s="71"/>
      <c r="AM8" s="129" t="s">
        <v>71</v>
      </c>
      <c r="AN8" s="34" t="s">
        <v>100</v>
      </c>
      <c r="AO8" s="32">
        <v>0.8</v>
      </c>
      <c r="AP8" s="133"/>
      <c r="AQ8" s="71"/>
      <c r="AR8" s="71"/>
      <c r="AS8" s="71"/>
      <c r="AT8" s="71"/>
      <c r="AU8" s="121"/>
      <c r="AV8" s="32"/>
      <c r="AW8" s="32"/>
      <c r="AX8" s="32"/>
      <c r="AY8" s="32"/>
      <c r="AZ8" s="69"/>
      <c r="BA8" s="121"/>
      <c r="BB8" s="32"/>
      <c r="BC8" s="32"/>
      <c r="BD8" s="69"/>
      <c r="BE8" s="71"/>
      <c r="BF8" s="71"/>
      <c r="BG8" s="71">
        <f t="shared" si="1"/>
        <v>1.6</v>
      </c>
      <c r="BH8" s="71"/>
      <c r="BI8" s="71"/>
      <c r="BJ8" s="70" t="s">
        <v>131</v>
      </c>
      <c r="BK8" s="71"/>
      <c r="BL8" s="71">
        <v>0.3</v>
      </c>
      <c r="BM8" s="71">
        <v>0.3</v>
      </c>
      <c r="BN8" s="71">
        <f t="shared" si="2"/>
        <v>4.05</v>
      </c>
      <c r="BO8" s="71">
        <v>3</v>
      </c>
    </row>
    <row r="9" ht="15.95" customHeight="1" spans="1:67">
      <c r="A9" s="32">
        <v>1120152747</v>
      </c>
      <c r="B9" s="64" t="s">
        <v>132</v>
      </c>
      <c r="C9" s="140">
        <v>1.6</v>
      </c>
      <c r="D9" s="125" t="s">
        <v>94</v>
      </c>
      <c r="E9" s="71"/>
      <c r="F9" s="121"/>
      <c r="G9" s="69">
        <v>1.6</v>
      </c>
      <c r="H9" s="121">
        <v>4</v>
      </c>
      <c r="I9" s="32">
        <v>0.4</v>
      </c>
      <c r="J9" s="69"/>
      <c r="K9" s="71"/>
      <c r="L9" s="71"/>
      <c r="M9" s="71"/>
      <c r="N9" s="71"/>
      <c r="O9" s="71"/>
      <c r="P9" s="71"/>
      <c r="Q9" s="71"/>
      <c r="R9" s="71"/>
      <c r="S9" s="121"/>
      <c r="T9" s="32"/>
      <c r="U9" s="32"/>
      <c r="V9" s="69"/>
      <c r="W9" s="71"/>
      <c r="X9" s="71"/>
      <c r="Y9" s="71"/>
      <c r="Z9" s="71"/>
      <c r="AA9" s="71"/>
      <c r="AB9" s="121"/>
      <c r="AC9" s="32"/>
      <c r="AD9" s="140">
        <f t="shared" si="0"/>
        <v>0.4</v>
      </c>
      <c r="AE9" s="64" t="s">
        <v>71</v>
      </c>
      <c r="AF9" s="32">
        <v>0.6</v>
      </c>
      <c r="AG9" s="64" t="s">
        <v>124</v>
      </c>
      <c r="AH9" s="32">
        <v>0.1</v>
      </c>
      <c r="AI9" s="125" t="s">
        <v>71</v>
      </c>
      <c r="AJ9" s="71">
        <v>0.1</v>
      </c>
      <c r="AK9" s="71"/>
      <c r="AL9" s="71"/>
      <c r="AM9" s="129" t="s">
        <v>71</v>
      </c>
      <c r="AN9" s="34" t="s">
        <v>125</v>
      </c>
      <c r="AO9" s="32">
        <v>1.1</v>
      </c>
      <c r="AP9" s="133"/>
      <c r="AQ9" s="71"/>
      <c r="AR9" s="71"/>
      <c r="AS9" s="71"/>
      <c r="AT9" s="71"/>
      <c r="AU9" s="121"/>
      <c r="AV9" s="64" t="s">
        <v>71</v>
      </c>
      <c r="AW9" s="32">
        <v>0.1</v>
      </c>
      <c r="AX9" s="64" t="s">
        <v>71</v>
      </c>
      <c r="AY9" s="32">
        <v>0.1</v>
      </c>
      <c r="AZ9" s="69"/>
      <c r="BA9" s="121"/>
      <c r="BB9" s="64" t="s">
        <v>71</v>
      </c>
      <c r="BC9" s="32">
        <v>0.1</v>
      </c>
      <c r="BD9" s="69"/>
      <c r="BE9" s="71"/>
      <c r="BF9" s="71"/>
      <c r="BG9" s="71">
        <f t="shared" si="1"/>
        <v>2.2</v>
      </c>
      <c r="BH9" s="71"/>
      <c r="BI9" s="71"/>
      <c r="BJ9" s="70" t="s">
        <v>129</v>
      </c>
      <c r="BK9" s="71"/>
      <c r="BL9" s="71">
        <v>0.3</v>
      </c>
      <c r="BM9" s="71">
        <v>0.3</v>
      </c>
      <c r="BN9" s="71">
        <f t="shared" si="2"/>
        <v>4.5</v>
      </c>
      <c r="BO9" s="71">
        <v>1</v>
      </c>
    </row>
    <row r="10" ht="15.95" customHeight="1" spans="1:67">
      <c r="A10" s="32">
        <v>1120152748</v>
      </c>
      <c r="B10" s="64" t="s">
        <v>133</v>
      </c>
      <c r="C10" s="140">
        <v>1.2</v>
      </c>
      <c r="D10" s="125" t="s">
        <v>98</v>
      </c>
      <c r="E10" s="71"/>
      <c r="F10" s="121"/>
      <c r="G10" s="69">
        <v>1.2</v>
      </c>
      <c r="H10" s="121">
        <v>1</v>
      </c>
      <c r="I10" s="32">
        <v>0.1</v>
      </c>
      <c r="J10" s="69"/>
      <c r="K10" s="71"/>
      <c r="L10" s="71"/>
      <c r="M10" s="71"/>
      <c r="N10" s="71"/>
      <c r="O10" s="71"/>
      <c r="P10" s="71"/>
      <c r="Q10" s="71"/>
      <c r="R10" s="71"/>
      <c r="S10" s="121"/>
      <c r="T10" s="32"/>
      <c r="U10" s="32"/>
      <c r="V10" s="69"/>
      <c r="W10" s="71"/>
      <c r="X10" s="71"/>
      <c r="Y10" s="71"/>
      <c r="Z10" s="71"/>
      <c r="AA10" s="71"/>
      <c r="AB10" s="121"/>
      <c r="AC10" s="32"/>
      <c r="AD10" s="140">
        <f t="shared" si="0"/>
        <v>0.1</v>
      </c>
      <c r="AE10" s="64" t="s">
        <v>71</v>
      </c>
      <c r="AF10" s="32">
        <v>0.6</v>
      </c>
      <c r="AG10" s="64" t="s">
        <v>124</v>
      </c>
      <c r="AH10" s="32">
        <v>0.2</v>
      </c>
      <c r="AI10" s="125" t="s">
        <v>71</v>
      </c>
      <c r="AJ10" s="71">
        <v>0.1</v>
      </c>
      <c r="AK10" s="71"/>
      <c r="AL10" s="71"/>
      <c r="AM10" s="129" t="s">
        <v>71</v>
      </c>
      <c r="AN10" s="34" t="s">
        <v>89</v>
      </c>
      <c r="AO10" s="32">
        <v>0.4</v>
      </c>
      <c r="AP10" s="133"/>
      <c r="AQ10" s="71"/>
      <c r="AR10" s="71"/>
      <c r="AS10" s="71"/>
      <c r="AT10" s="71"/>
      <c r="AU10" s="121"/>
      <c r="AV10" s="32"/>
      <c r="AW10" s="32"/>
      <c r="AX10" s="32"/>
      <c r="AY10" s="32"/>
      <c r="AZ10" s="69"/>
      <c r="BA10" s="121"/>
      <c r="BB10" s="64" t="s">
        <v>71</v>
      </c>
      <c r="BC10" s="32">
        <v>0.1</v>
      </c>
      <c r="BD10" s="69"/>
      <c r="BE10" s="71"/>
      <c r="BF10" s="71"/>
      <c r="BG10" s="71">
        <f t="shared" si="1"/>
        <v>1.4</v>
      </c>
      <c r="BH10" s="89"/>
      <c r="BI10" s="89"/>
      <c r="BJ10" s="70" t="s">
        <v>127</v>
      </c>
      <c r="BK10" s="71"/>
      <c r="BL10" s="71">
        <v>0.2</v>
      </c>
      <c r="BM10" s="71">
        <v>0.2</v>
      </c>
      <c r="BN10" s="71">
        <f t="shared" si="2"/>
        <v>2.9</v>
      </c>
      <c r="BO10" s="71">
        <v>8</v>
      </c>
    </row>
    <row r="11" ht="15.95" customHeight="1" spans="1:67">
      <c r="A11" s="32">
        <v>1120152749</v>
      </c>
      <c r="B11" s="64" t="s">
        <v>134</v>
      </c>
      <c r="C11" s="140"/>
      <c r="D11" s="69"/>
      <c r="E11" s="71"/>
      <c r="F11" s="121"/>
      <c r="G11" s="69">
        <v>0</v>
      </c>
      <c r="H11" s="121">
        <v>1</v>
      </c>
      <c r="I11" s="32">
        <v>0.1</v>
      </c>
      <c r="J11" s="69"/>
      <c r="K11" s="71"/>
      <c r="L11" s="71"/>
      <c r="M11" s="71"/>
      <c r="N11" s="71"/>
      <c r="O11" s="71"/>
      <c r="P11" s="71"/>
      <c r="Q11" s="71"/>
      <c r="R11" s="71"/>
      <c r="S11" s="121"/>
      <c r="T11" s="32"/>
      <c r="U11" s="32"/>
      <c r="V11" s="69"/>
      <c r="W11" s="71"/>
      <c r="X11" s="71"/>
      <c r="Y11" s="71"/>
      <c r="Z11" s="71"/>
      <c r="AA11" s="71"/>
      <c r="AB11" s="121">
        <v>1</v>
      </c>
      <c r="AC11" s="32">
        <v>0.1</v>
      </c>
      <c r="AD11" s="140">
        <f t="shared" si="0"/>
        <v>0.2</v>
      </c>
      <c r="AE11" s="32"/>
      <c r="AF11" s="32"/>
      <c r="AG11" s="32"/>
      <c r="AH11" s="32"/>
      <c r="AI11" s="69"/>
      <c r="AJ11" s="71"/>
      <c r="AK11" s="71"/>
      <c r="AL11" s="71"/>
      <c r="AM11" s="121"/>
      <c r="AN11" s="33"/>
      <c r="AO11" s="32"/>
      <c r="AP11" s="133"/>
      <c r="AQ11" s="71"/>
      <c r="AR11" s="71"/>
      <c r="AS11" s="71"/>
      <c r="AT11" s="71"/>
      <c r="AU11" s="121"/>
      <c r="AV11" s="32"/>
      <c r="AW11" s="32"/>
      <c r="AX11" s="32"/>
      <c r="AY11" s="32"/>
      <c r="AZ11" s="69"/>
      <c r="BA11" s="121"/>
      <c r="BB11" s="32"/>
      <c r="BC11" s="32"/>
      <c r="BD11" s="69"/>
      <c r="BE11" s="71"/>
      <c r="BF11" s="71"/>
      <c r="BG11" s="71">
        <f t="shared" si="1"/>
        <v>0</v>
      </c>
      <c r="BH11" s="71"/>
      <c r="BI11" s="71"/>
      <c r="BJ11" s="70"/>
      <c r="BK11" s="71"/>
      <c r="BL11" s="71"/>
      <c r="BM11" s="71"/>
      <c r="BN11" s="71">
        <f t="shared" si="2"/>
        <v>0.2</v>
      </c>
      <c r="BO11" s="71">
        <v>21</v>
      </c>
    </row>
    <row r="12" ht="15.95" customHeight="1" spans="1:67">
      <c r="A12" s="32">
        <v>1120152750</v>
      </c>
      <c r="B12" s="64" t="s">
        <v>135</v>
      </c>
      <c r="C12" s="140">
        <v>1.4</v>
      </c>
      <c r="D12" s="125" t="s">
        <v>88</v>
      </c>
      <c r="E12" s="71"/>
      <c r="F12" s="121"/>
      <c r="G12" s="69">
        <v>1.4</v>
      </c>
      <c r="H12" s="121">
        <v>2</v>
      </c>
      <c r="I12" s="32">
        <v>0.2</v>
      </c>
      <c r="J12" s="69"/>
      <c r="K12" s="71"/>
      <c r="L12" s="71"/>
      <c r="M12" s="71"/>
      <c r="N12" s="71"/>
      <c r="O12" s="71"/>
      <c r="P12" s="71"/>
      <c r="Q12" s="71"/>
      <c r="R12" s="71"/>
      <c r="S12" s="121"/>
      <c r="T12" s="32"/>
      <c r="U12" s="64" t="s">
        <v>76</v>
      </c>
      <c r="V12" s="69"/>
      <c r="W12" s="71"/>
      <c r="X12" s="71"/>
      <c r="Y12" s="71"/>
      <c r="Z12" s="71"/>
      <c r="AA12" s="71"/>
      <c r="AB12" s="121"/>
      <c r="AC12" s="32"/>
      <c r="AD12" s="140">
        <f t="shared" si="0"/>
        <v>0.3</v>
      </c>
      <c r="AE12" s="64" t="s">
        <v>71</v>
      </c>
      <c r="AF12" s="32">
        <v>0.6</v>
      </c>
      <c r="AG12" s="32"/>
      <c r="AH12" s="32"/>
      <c r="AI12" s="125" t="s">
        <v>71</v>
      </c>
      <c r="AJ12" s="71">
        <v>0.1</v>
      </c>
      <c r="AK12" s="71"/>
      <c r="AL12" s="71"/>
      <c r="AM12" s="129" t="s">
        <v>71</v>
      </c>
      <c r="AN12" s="34" t="s">
        <v>89</v>
      </c>
      <c r="AO12" s="32">
        <v>0.4</v>
      </c>
      <c r="AP12" s="133"/>
      <c r="AQ12" s="71"/>
      <c r="AR12" s="71"/>
      <c r="AS12" s="71"/>
      <c r="AT12" s="71"/>
      <c r="AU12" s="121"/>
      <c r="AV12" s="32"/>
      <c r="AW12" s="32"/>
      <c r="AX12" s="64" t="s">
        <v>71</v>
      </c>
      <c r="AY12" s="32">
        <v>0.1</v>
      </c>
      <c r="AZ12" s="69"/>
      <c r="BA12" s="121"/>
      <c r="BB12" s="64" t="s">
        <v>71</v>
      </c>
      <c r="BC12" s="32">
        <v>0.1</v>
      </c>
      <c r="BD12" s="69"/>
      <c r="BE12" s="71"/>
      <c r="BF12" s="71"/>
      <c r="BG12" s="71">
        <f t="shared" si="1"/>
        <v>1.3</v>
      </c>
      <c r="BH12" s="71"/>
      <c r="BI12" s="71"/>
      <c r="BJ12" s="70" t="s">
        <v>131</v>
      </c>
      <c r="BK12" s="71"/>
      <c r="BL12" s="71">
        <v>0.3</v>
      </c>
      <c r="BM12" s="71">
        <v>0.3</v>
      </c>
      <c r="BN12" s="71">
        <f t="shared" si="2"/>
        <v>3.3</v>
      </c>
      <c r="BO12" s="71">
        <v>5</v>
      </c>
    </row>
    <row r="13" ht="15.95" customHeight="1" spans="1:67">
      <c r="A13" s="32">
        <v>1120152751</v>
      </c>
      <c r="B13" s="64" t="s">
        <v>136</v>
      </c>
      <c r="C13" s="140"/>
      <c r="D13" s="69"/>
      <c r="E13" s="71"/>
      <c r="F13" s="121"/>
      <c r="G13" s="69">
        <v>0</v>
      </c>
      <c r="H13" s="121">
        <v>2</v>
      </c>
      <c r="I13" s="32">
        <v>0.2</v>
      </c>
      <c r="J13" s="69"/>
      <c r="K13" s="71"/>
      <c r="L13" s="71"/>
      <c r="M13" s="71"/>
      <c r="N13" s="71"/>
      <c r="O13" s="71"/>
      <c r="P13" s="71"/>
      <c r="Q13" s="71"/>
      <c r="R13" s="71"/>
      <c r="S13" s="121"/>
      <c r="T13" s="32"/>
      <c r="U13" s="32"/>
      <c r="V13" s="69"/>
      <c r="W13" s="71"/>
      <c r="X13" s="71"/>
      <c r="Y13" s="71"/>
      <c r="Z13" s="71"/>
      <c r="AA13" s="71"/>
      <c r="AB13" s="121"/>
      <c r="AC13" s="32"/>
      <c r="AD13" s="140">
        <f t="shared" si="0"/>
        <v>0.2</v>
      </c>
      <c r="AE13" s="64" t="s">
        <v>71</v>
      </c>
      <c r="AF13" s="32">
        <v>0.6</v>
      </c>
      <c r="AG13" s="32"/>
      <c r="AH13" s="32"/>
      <c r="AI13" s="125" t="s">
        <v>71</v>
      </c>
      <c r="AJ13" s="71">
        <v>0.1</v>
      </c>
      <c r="AK13" s="71"/>
      <c r="AL13" s="71"/>
      <c r="AM13" s="121"/>
      <c r="AN13" s="33"/>
      <c r="AO13" s="32"/>
      <c r="AP13" s="133"/>
      <c r="AQ13" s="71"/>
      <c r="AR13" s="71"/>
      <c r="AS13" s="71"/>
      <c r="AT13" s="71"/>
      <c r="AU13" s="121"/>
      <c r="AV13" s="32"/>
      <c r="AW13" s="32"/>
      <c r="AX13" s="32"/>
      <c r="AY13" s="32"/>
      <c r="AZ13" s="69"/>
      <c r="BA13" s="121"/>
      <c r="BB13" s="32"/>
      <c r="BC13" s="32"/>
      <c r="BD13" s="69"/>
      <c r="BE13" s="71"/>
      <c r="BF13" s="71"/>
      <c r="BG13" s="71">
        <f t="shared" si="1"/>
        <v>0.7</v>
      </c>
      <c r="BH13" s="89"/>
      <c r="BI13" s="89"/>
      <c r="BJ13" s="71"/>
      <c r="BK13" s="71"/>
      <c r="BL13" s="71"/>
      <c r="BM13" s="71"/>
      <c r="BN13" s="71">
        <f t="shared" si="2"/>
        <v>0.9</v>
      </c>
      <c r="BO13" s="71">
        <v>18</v>
      </c>
    </row>
    <row r="14" ht="15.95" customHeight="1" spans="1:67">
      <c r="A14" s="32">
        <v>1120152752</v>
      </c>
      <c r="B14" s="64" t="s">
        <v>137</v>
      </c>
      <c r="C14" s="140"/>
      <c r="D14" s="69"/>
      <c r="E14" s="71"/>
      <c r="F14" s="121"/>
      <c r="G14" s="69">
        <v>0</v>
      </c>
      <c r="H14" s="121"/>
      <c r="I14" s="32"/>
      <c r="J14" s="69"/>
      <c r="K14" s="71"/>
      <c r="L14" s="71"/>
      <c r="M14" s="71"/>
      <c r="N14" s="71"/>
      <c r="O14" s="71"/>
      <c r="P14" s="71"/>
      <c r="Q14" s="71"/>
      <c r="R14" s="71"/>
      <c r="S14" s="121"/>
      <c r="T14" s="32"/>
      <c r="U14" s="32"/>
      <c r="V14" s="69"/>
      <c r="W14" s="71"/>
      <c r="X14" s="73"/>
      <c r="Y14" s="71"/>
      <c r="Z14" s="71"/>
      <c r="AA14" s="71"/>
      <c r="AB14" s="121"/>
      <c r="AC14" s="32"/>
      <c r="AD14" s="140">
        <f t="shared" si="0"/>
        <v>0</v>
      </c>
      <c r="AE14" s="32"/>
      <c r="AF14" s="32"/>
      <c r="AG14" s="32"/>
      <c r="AH14" s="32"/>
      <c r="AI14" s="69"/>
      <c r="AJ14" s="71"/>
      <c r="AK14" s="71"/>
      <c r="AL14" s="71"/>
      <c r="AM14" s="129" t="s">
        <v>71</v>
      </c>
      <c r="AN14" s="34" t="s">
        <v>72</v>
      </c>
      <c r="AO14" s="32">
        <v>0.3</v>
      </c>
      <c r="AP14" s="133"/>
      <c r="AQ14" s="71"/>
      <c r="AR14" s="71"/>
      <c r="AS14" s="71"/>
      <c r="AT14" s="71"/>
      <c r="AU14" s="121"/>
      <c r="AV14" s="32"/>
      <c r="AW14" s="32"/>
      <c r="AX14" s="32"/>
      <c r="AY14" s="32"/>
      <c r="AZ14" s="69"/>
      <c r="BA14" s="121"/>
      <c r="BB14" s="32"/>
      <c r="BC14" s="32"/>
      <c r="BD14" s="69"/>
      <c r="BE14" s="71"/>
      <c r="BF14" s="71"/>
      <c r="BG14" s="71">
        <f t="shared" si="1"/>
        <v>0.3</v>
      </c>
      <c r="BH14" s="71"/>
      <c r="BI14" s="71"/>
      <c r="BJ14" s="70" t="s">
        <v>127</v>
      </c>
      <c r="BK14" s="71"/>
      <c r="BL14" s="71">
        <v>0.2</v>
      </c>
      <c r="BM14" s="71">
        <v>0.2</v>
      </c>
      <c r="BN14" s="71">
        <f t="shared" si="2"/>
        <v>0.5</v>
      </c>
      <c r="BO14" s="71">
        <v>19</v>
      </c>
    </row>
    <row r="15" ht="15.95" customHeight="1" spans="1:67">
      <c r="A15" s="32">
        <v>1120152753</v>
      </c>
      <c r="B15" s="64" t="s">
        <v>138</v>
      </c>
      <c r="C15" s="140">
        <v>1.6</v>
      </c>
      <c r="D15" s="125" t="s">
        <v>85</v>
      </c>
      <c r="E15" s="71"/>
      <c r="F15" s="121"/>
      <c r="G15" s="69">
        <v>1.6</v>
      </c>
      <c r="H15" s="121">
        <v>3</v>
      </c>
      <c r="I15" s="32">
        <v>0.3</v>
      </c>
      <c r="J15" s="69"/>
      <c r="K15" s="71"/>
      <c r="L15" s="71"/>
      <c r="M15" s="71"/>
      <c r="N15" s="71"/>
      <c r="O15" s="71"/>
      <c r="P15" s="71"/>
      <c r="Q15" s="71"/>
      <c r="R15" s="71"/>
      <c r="S15" s="121"/>
      <c r="T15" s="64" t="s">
        <v>95</v>
      </c>
      <c r="U15" s="64" t="s">
        <v>76</v>
      </c>
      <c r="V15" s="69"/>
      <c r="W15" s="71"/>
      <c r="X15" s="73"/>
      <c r="Y15" s="71"/>
      <c r="Z15" s="70" t="s">
        <v>86</v>
      </c>
      <c r="AA15" s="71">
        <v>0.1</v>
      </c>
      <c r="AB15" s="121"/>
      <c r="AC15" s="32"/>
      <c r="AD15" s="140">
        <f t="shared" si="0"/>
        <v>0.8</v>
      </c>
      <c r="AE15" s="64" t="s">
        <v>71</v>
      </c>
      <c r="AF15" s="32">
        <v>0.6</v>
      </c>
      <c r="AG15" s="32"/>
      <c r="AH15" s="32"/>
      <c r="AI15" s="125" t="s">
        <v>71</v>
      </c>
      <c r="AJ15" s="71">
        <v>0.1</v>
      </c>
      <c r="AK15" s="71"/>
      <c r="AL15" s="71"/>
      <c r="AM15" s="129" t="s">
        <v>71</v>
      </c>
      <c r="AN15" s="34" t="s">
        <v>139</v>
      </c>
      <c r="AO15" s="32">
        <v>0.9</v>
      </c>
      <c r="AP15" s="133"/>
      <c r="AQ15" s="71"/>
      <c r="AR15" s="71"/>
      <c r="AS15" s="71"/>
      <c r="AT15" s="71"/>
      <c r="AU15" s="121"/>
      <c r="AV15" s="32"/>
      <c r="AW15" s="32"/>
      <c r="AX15" s="32"/>
      <c r="AY15" s="32"/>
      <c r="AZ15" s="69"/>
      <c r="BA15" s="121"/>
      <c r="BB15" s="32"/>
      <c r="BC15" s="32"/>
      <c r="BD15" s="69"/>
      <c r="BE15" s="71"/>
      <c r="BF15" s="71"/>
      <c r="BG15" s="71">
        <f t="shared" si="1"/>
        <v>1.6</v>
      </c>
      <c r="BH15" s="71"/>
      <c r="BI15" s="71"/>
      <c r="BJ15" s="70" t="s">
        <v>129</v>
      </c>
      <c r="BK15" s="71"/>
      <c r="BL15" s="71">
        <v>0.3</v>
      </c>
      <c r="BM15" s="71">
        <v>0.3</v>
      </c>
      <c r="BN15" s="71">
        <f t="shared" si="2"/>
        <v>4.3</v>
      </c>
      <c r="BO15" s="71">
        <v>2</v>
      </c>
    </row>
    <row r="16" ht="15.95" customHeight="1" spans="1:67">
      <c r="A16" s="32">
        <v>1120152754</v>
      </c>
      <c r="B16" s="64" t="s">
        <v>140</v>
      </c>
      <c r="C16" s="140"/>
      <c r="D16" s="69"/>
      <c r="E16" s="71"/>
      <c r="F16" s="121"/>
      <c r="G16" s="69">
        <v>0</v>
      </c>
      <c r="H16" s="121">
        <v>4</v>
      </c>
      <c r="I16" s="32">
        <v>0.4</v>
      </c>
      <c r="J16" s="69"/>
      <c r="K16" s="71"/>
      <c r="L16" s="71"/>
      <c r="M16" s="71"/>
      <c r="N16" s="71"/>
      <c r="O16" s="71"/>
      <c r="P16" s="71"/>
      <c r="Q16" s="71"/>
      <c r="R16" s="71"/>
      <c r="S16" s="121"/>
      <c r="T16" s="64" t="s">
        <v>95</v>
      </c>
      <c r="U16" s="32"/>
      <c r="V16" s="69"/>
      <c r="W16" s="71"/>
      <c r="X16" s="72" t="s">
        <v>114</v>
      </c>
      <c r="Y16" s="71">
        <v>0.1</v>
      </c>
      <c r="Z16" s="71"/>
      <c r="AA16" s="71"/>
      <c r="AB16" s="121"/>
      <c r="AC16" s="32"/>
      <c r="AD16" s="140">
        <f t="shared" si="0"/>
        <v>0.8</v>
      </c>
      <c r="AE16" s="64" t="s">
        <v>71</v>
      </c>
      <c r="AF16" s="32">
        <v>0.6</v>
      </c>
      <c r="AG16" s="32"/>
      <c r="AH16" s="32"/>
      <c r="AI16" s="125" t="s">
        <v>71</v>
      </c>
      <c r="AJ16" s="71">
        <v>0.1</v>
      </c>
      <c r="AK16" s="71"/>
      <c r="AL16" s="71"/>
      <c r="AM16" s="129" t="s">
        <v>71</v>
      </c>
      <c r="AN16" s="34" t="s">
        <v>72</v>
      </c>
      <c r="AO16" s="32">
        <v>0.3</v>
      </c>
      <c r="AP16" s="133"/>
      <c r="AQ16" s="71"/>
      <c r="AR16" s="71"/>
      <c r="AS16" s="71"/>
      <c r="AT16" s="71"/>
      <c r="AU16" s="121"/>
      <c r="AV16" s="32"/>
      <c r="AW16" s="32"/>
      <c r="AX16" s="32"/>
      <c r="AY16" s="32"/>
      <c r="AZ16" s="69"/>
      <c r="BA16" s="121"/>
      <c r="BB16" s="64" t="s">
        <v>71</v>
      </c>
      <c r="BC16" s="32">
        <v>0.1</v>
      </c>
      <c r="BD16" s="69"/>
      <c r="BE16" s="71"/>
      <c r="BF16" s="71"/>
      <c r="BG16" s="71">
        <f t="shared" si="1"/>
        <v>1.1</v>
      </c>
      <c r="BH16" s="89"/>
      <c r="BI16" s="89"/>
      <c r="BJ16" s="71"/>
      <c r="BK16" s="71"/>
      <c r="BL16" s="71"/>
      <c r="BM16" s="71"/>
      <c r="BN16" s="71">
        <f t="shared" si="2"/>
        <v>1.9</v>
      </c>
      <c r="BO16" s="71">
        <v>13</v>
      </c>
    </row>
    <row r="17" ht="15.95" customHeight="1" spans="1:67">
      <c r="A17" s="32">
        <v>1120152755</v>
      </c>
      <c r="B17" s="64" t="s">
        <v>141</v>
      </c>
      <c r="C17" s="140"/>
      <c r="D17" s="69"/>
      <c r="E17" s="71"/>
      <c r="F17" s="121"/>
      <c r="G17" s="69">
        <v>0</v>
      </c>
      <c r="H17" s="121">
        <v>1</v>
      </c>
      <c r="I17" s="32">
        <v>0.1</v>
      </c>
      <c r="J17" s="69"/>
      <c r="K17" s="71"/>
      <c r="L17" s="71"/>
      <c r="M17" s="71"/>
      <c r="N17" s="71"/>
      <c r="O17" s="71"/>
      <c r="P17" s="71"/>
      <c r="Q17" s="71"/>
      <c r="R17" s="71"/>
      <c r="S17" s="121"/>
      <c r="T17" s="32"/>
      <c r="U17" s="32"/>
      <c r="V17" s="69"/>
      <c r="W17" s="71"/>
      <c r="X17" s="73"/>
      <c r="Y17" s="71"/>
      <c r="Z17" s="71"/>
      <c r="AA17" s="71"/>
      <c r="AB17" s="121"/>
      <c r="AC17" s="32"/>
      <c r="AD17" s="140">
        <f t="shared" si="0"/>
        <v>0.1</v>
      </c>
      <c r="AE17" s="32"/>
      <c r="AF17" s="32"/>
      <c r="AG17" s="32"/>
      <c r="AH17" s="32"/>
      <c r="AI17" s="69"/>
      <c r="AJ17" s="71"/>
      <c r="AK17" s="71"/>
      <c r="AL17" s="71"/>
      <c r="AM17" s="129" t="s">
        <v>71</v>
      </c>
      <c r="AN17" s="34" t="s">
        <v>72</v>
      </c>
      <c r="AO17" s="32">
        <v>0.3</v>
      </c>
      <c r="AP17" s="133"/>
      <c r="AQ17" s="71"/>
      <c r="AR17" s="71"/>
      <c r="AS17" s="71"/>
      <c r="AT17" s="71"/>
      <c r="AU17" s="121"/>
      <c r="AV17" s="32"/>
      <c r="AW17" s="32"/>
      <c r="AX17" s="32"/>
      <c r="AY17" s="32"/>
      <c r="AZ17" s="69"/>
      <c r="BA17" s="121"/>
      <c r="BB17" s="32"/>
      <c r="BC17" s="32"/>
      <c r="BD17" s="69"/>
      <c r="BE17" s="71"/>
      <c r="BF17" s="71"/>
      <c r="BG17" s="71">
        <f t="shared" si="1"/>
        <v>0.3</v>
      </c>
      <c r="BH17" s="71"/>
      <c r="BI17" s="71"/>
      <c r="BJ17" s="71"/>
      <c r="BK17" s="71"/>
      <c r="BL17" s="71"/>
      <c r="BM17" s="71"/>
      <c r="BN17" s="71">
        <f t="shared" si="2"/>
        <v>0.4</v>
      </c>
      <c r="BO17" s="71">
        <v>20</v>
      </c>
    </row>
    <row r="18" ht="15.95" customHeight="1" spans="1:67">
      <c r="A18" s="32">
        <v>1120152756</v>
      </c>
      <c r="B18" s="64" t="s">
        <v>142</v>
      </c>
      <c r="C18" s="140">
        <v>1.2</v>
      </c>
      <c r="D18" s="125" t="s">
        <v>116</v>
      </c>
      <c r="E18" s="71"/>
      <c r="F18" s="121"/>
      <c r="G18" s="69">
        <v>1.2</v>
      </c>
      <c r="H18" s="121">
        <v>1</v>
      </c>
      <c r="I18" s="32">
        <v>0.1</v>
      </c>
      <c r="J18" s="69"/>
      <c r="K18" s="71"/>
      <c r="L18" s="71"/>
      <c r="M18" s="71"/>
      <c r="N18" s="71"/>
      <c r="O18" s="71"/>
      <c r="P18" s="71"/>
      <c r="Q18" s="71"/>
      <c r="R18" s="71"/>
      <c r="S18" s="121"/>
      <c r="T18" s="32"/>
      <c r="U18" s="32"/>
      <c r="V18" s="69"/>
      <c r="W18" s="71"/>
      <c r="X18" s="72" t="s">
        <v>114</v>
      </c>
      <c r="Y18" s="71">
        <v>0.1</v>
      </c>
      <c r="Z18" s="71"/>
      <c r="AA18" s="71"/>
      <c r="AB18" s="121">
        <v>3</v>
      </c>
      <c r="AC18" s="32">
        <v>0.3</v>
      </c>
      <c r="AD18" s="140">
        <f t="shared" si="0"/>
        <v>0.5</v>
      </c>
      <c r="AE18" s="64" t="s">
        <v>71</v>
      </c>
      <c r="AF18" s="32">
        <v>0.6</v>
      </c>
      <c r="AG18" s="32"/>
      <c r="AH18" s="32"/>
      <c r="AI18" s="125" t="s">
        <v>71</v>
      </c>
      <c r="AJ18" s="71">
        <v>0.1</v>
      </c>
      <c r="AK18" s="71"/>
      <c r="AL18" s="71"/>
      <c r="AM18" s="121"/>
      <c r="AN18" s="33"/>
      <c r="AO18" s="32"/>
      <c r="AP18" s="133"/>
      <c r="AQ18" s="71"/>
      <c r="AR18" s="71"/>
      <c r="AS18" s="71"/>
      <c r="AT18" s="71"/>
      <c r="AU18" s="121"/>
      <c r="AV18" s="32"/>
      <c r="AW18" s="32"/>
      <c r="AX18" s="32"/>
      <c r="AY18" s="32"/>
      <c r="AZ18" s="69"/>
      <c r="BA18" s="121"/>
      <c r="BB18" s="32"/>
      <c r="BC18" s="32"/>
      <c r="BD18" s="69"/>
      <c r="BE18" s="71"/>
      <c r="BF18" s="71"/>
      <c r="BG18" s="71">
        <f t="shared" si="1"/>
        <v>0.7</v>
      </c>
      <c r="BH18" s="71"/>
      <c r="BI18" s="71"/>
      <c r="BJ18" s="70" t="s">
        <v>143</v>
      </c>
      <c r="BK18" s="71"/>
      <c r="BL18" s="71">
        <v>0.3</v>
      </c>
      <c r="BM18" s="71">
        <v>0.3</v>
      </c>
      <c r="BN18" s="71">
        <f t="shared" si="2"/>
        <v>2.7</v>
      </c>
      <c r="BO18" s="71">
        <v>9</v>
      </c>
    </row>
    <row r="19" ht="15.95" customHeight="1" spans="1:67">
      <c r="A19" s="32">
        <v>1120152757</v>
      </c>
      <c r="B19" s="64" t="s">
        <v>144</v>
      </c>
      <c r="C19" s="140"/>
      <c r="D19" s="69"/>
      <c r="E19" s="71"/>
      <c r="F19" s="121"/>
      <c r="G19" s="69">
        <v>0</v>
      </c>
      <c r="H19" s="121"/>
      <c r="I19" s="32"/>
      <c r="J19" s="69"/>
      <c r="K19" s="71"/>
      <c r="L19" s="71"/>
      <c r="M19" s="71"/>
      <c r="N19" s="71"/>
      <c r="O19" s="71"/>
      <c r="P19" s="71"/>
      <c r="Q19" s="71"/>
      <c r="R19" s="71"/>
      <c r="S19" s="121"/>
      <c r="T19" s="32"/>
      <c r="U19" s="32"/>
      <c r="V19" s="69"/>
      <c r="W19" s="71"/>
      <c r="X19" s="73"/>
      <c r="Y19" s="71"/>
      <c r="Z19" s="71"/>
      <c r="AA19" s="71"/>
      <c r="AB19" s="121"/>
      <c r="AC19" s="32"/>
      <c r="AD19" s="140">
        <f t="shared" si="0"/>
        <v>0</v>
      </c>
      <c r="AE19" s="64" t="s">
        <v>71</v>
      </c>
      <c r="AF19" s="32">
        <v>0.6</v>
      </c>
      <c r="AG19" s="32"/>
      <c r="AH19" s="32"/>
      <c r="AI19" s="125" t="s">
        <v>71</v>
      </c>
      <c r="AJ19" s="71">
        <v>0.1</v>
      </c>
      <c r="AK19" s="71"/>
      <c r="AL19" s="71"/>
      <c r="AM19" s="129" t="s">
        <v>71</v>
      </c>
      <c r="AN19" s="34" t="s">
        <v>89</v>
      </c>
      <c r="AO19" s="32">
        <v>0.3</v>
      </c>
      <c r="AP19" s="133"/>
      <c r="AQ19" s="71"/>
      <c r="AR19" s="71"/>
      <c r="AS19" s="71"/>
      <c r="AT19" s="71"/>
      <c r="AU19" s="121"/>
      <c r="AV19" s="64" t="s">
        <v>71</v>
      </c>
      <c r="AW19" s="32">
        <v>0.1</v>
      </c>
      <c r="AX19" s="64" t="s">
        <v>71</v>
      </c>
      <c r="AY19" s="32">
        <v>0.1</v>
      </c>
      <c r="AZ19" s="69"/>
      <c r="BA19" s="121"/>
      <c r="BB19" s="64" t="s">
        <v>71</v>
      </c>
      <c r="BC19" s="32">
        <v>0.1</v>
      </c>
      <c r="BD19" s="69"/>
      <c r="BE19" s="71"/>
      <c r="BF19" s="71"/>
      <c r="BG19" s="71">
        <f t="shared" si="1"/>
        <v>1.3</v>
      </c>
      <c r="BH19" s="89"/>
      <c r="BI19" s="89"/>
      <c r="BJ19" s="70" t="s">
        <v>129</v>
      </c>
      <c r="BK19" s="71"/>
      <c r="BL19" s="71">
        <v>0.3</v>
      </c>
      <c r="BM19" s="71">
        <v>0.3</v>
      </c>
      <c r="BN19" s="71">
        <f t="shared" si="2"/>
        <v>1.6</v>
      </c>
      <c r="BO19" s="71">
        <v>14</v>
      </c>
    </row>
    <row r="20" ht="15.95" customHeight="1" spans="1:67">
      <c r="A20" s="32">
        <v>1120152758</v>
      </c>
      <c r="B20" s="64" t="s">
        <v>145</v>
      </c>
      <c r="C20" s="140"/>
      <c r="D20" s="69"/>
      <c r="E20" s="71"/>
      <c r="F20" s="121"/>
      <c r="G20" s="69">
        <v>0</v>
      </c>
      <c r="H20" s="121">
        <v>2</v>
      </c>
      <c r="I20" s="32">
        <v>0.2</v>
      </c>
      <c r="J20" s="69"/>
      <c r="K20" s="71"/>
      <c r="L20" s="71"/>
      <c r="M20" s="71"/>
      <c r="N20" s="71"/>
      <c r="O20" s="71"/>
      <c r="P20" s="71"/>
      <c r="Q20" s="71"/>
      <c r="R20" s="71"/>
      <c r="S20" s="121"/>
      <c r="T20" s="32"/>
      <c r="U20" s="32"/>
      <c r="V20" s="69"/>
      <c r="W20" s="71"/>
      <c r="X20" s="73"/>
      <c r="Y20" s="71"/>
      <c r="Z20" s="71"/>
      <c r="AA20" s="71"/>
      <c r="AB20" s="121">
        <v>2</v>
      </c>
      <c r="AC20" s="32">
        <v>0.2</v>
      </c>
      <c r="AD20" s="140">
        <f t="shared" si="0"/>
        <v>0.4</v>
      </c>
      <c r="AE20" s="64" t="s">
        <v>71</v>
      </c>
      <c r="AF20" s="32">
        <v>0.6</v>
      </c>
      <c r="AG20" s="32"/>
      <c r="AH20" s="32"/>
      <c r="AI20" s="125" t="s">
        <v>71</v>
      </c>
      <c r="AJ20" s="71">
        <v>0.1</v>
      </c>
      <c r="AK20" s="71"/>
      <c r="AL20" s="71"/>
      <c r="AM20" s="129" t="s">
        <v>71</v>
      </c>
      <c r="AN20" s="34" t="s">
        <v>146</v>
      </c>
      <c r="AO20" s="32">
        <v>0.5</v>
      </c>
      <c r="AP20" s="133"/>
      <c r="AQ20" s="71"/>
      <c r="AR20" s="71"/>
      <c r="AS20" s="71"/>
      <c r="AT20" s="71"/>
      <c r="AU20" s="121"/>
      <c r="AV20" s="32"/>
      <c r="AW20" s="32"/>
      <c r="AX20" s="32"/>
      <c r="AY20" s="32"/>
      <c r="AZ20" s="69"/>
      <c r="BA20" s="121"/>
      <c r="BB20" s="32"/>
      <c r="BC20" s="32"/>
      <c r="BD20" s="69"/>
      <c r="BE20" s="71"/>
      <c r="BF20" s="71"/>
      <c r="BG20" s="71">
        <f t="shared" si="1"/>
        <v>1.2</v>
      </c>
      <c r="BH20" s="71"/>
      <c r="BI20" s="71"/>
      <c r="BJ20" s="70" t="s">
        <v>131</v>
      </c>
      <c r="BK20" s="71"/>
      <c r="BL20" s="71">
        <v>0.3</v>
      </c>
      <c r="BM20" s="71">
        <v>0.3</v>
      </c>
      <c r="BN20" s="71">
        <f t="shared" si="2"/>
        <v>1.9</v>
      </c>
      <c r="BO20" s="71">
        <v>12</v>
      </c>
    </row>
    <row r="21" ht="15.95" customHeight="1" spans="1:67">
      <c r="A21" s="32">
        <v>1120152759</v>
      </c>
      <c r="B21" s="64" t="s">
        <v>147</v>
      </c>
      <c r="C21" s="140"/>
      <c r="D21" s="69"/>
      <c r="E21" s="71"/>
      <c r="F21" s="121"/>
      <c r="G21" s="69">
        <v>0</v>
      </c>
      <c r="H21" s="121">
        <v>4</v>
      </c>
      <c r="I21" s="32">
        <v>0.4</v>
      </c>
      <c r="J21" s="69"/>
      <c r="K21" s="71"/>
      <c r="L21" s="71"/>
      <c r="M21" s="71"/>
      <c r="N21" s="71"/>
      <c r="O21" s="71"/>
      <c r="P21" s="71"/>
      <c r="Q21" s="71"/>
      <c r="R21" s="71"/>
      <c r="S21" s="121"/>
      <c r="T21" s="32"/>
      <c r="U21" s="32"/>
      <c r="V21" s="69"/>
      <c r="W21" s="71"/>
      <c r="X21" s="73"/>
      <c r="Y21" s="71"/>
      <c r="Z21" s="71"/>
      <c r="AA21" s="71"/>
      <c r="AB21" s="121"/>
      <c r="AC21" s="32"/>
      <c r="AD21" s="140">
        <f t="shared" si="0"/>
        <v>0.4</v>
      </c>
      <c r="AE21" s="64" t="s">
        <v>71</v>
      </c>
      <c r="AF21" s="32">
        <v>0.6</v>
      </c>
      <c r="AG21" s="32"/>
      <c r="AH21" s="32"/>
      <c r="AI21" s="69"/>
      <c r="AJ21" s="71"/>
      <c r="AK21" s="71"/>
      <c r="AL21" s="71"/>
      <c r="AM21" s="121"/>
      <c r="AN21" s="33"/>
      <c r="AO21" s="32"/>
      <c r="AP21" s="133"/>
      <c r="AQ21" s="71"/>
      <c r="AR21" s="71"/>
      <c r="AS21" s="71"/>
      <c r="AT21" s="71"/>
      <c r="AU21" s="121"/>
      <c r="AV21" s="32"/>
      <c r="AW21" s="32"/>
      <c r="AX21" s="32"/>
      <c r="AY21" s="32"/>
      <c r="AZ21" s="69"/>
      <c r="BA21" s="121"/>
      <c r="BB21" s="32"/>
      <c r="BC21" s="32"/>
      <c r="BD21" s="69"/>
      <c r="BE21" s="71"/>
      <c r="BF21" s="71"/>
      <c r="BG21" s="71">
        <f t="shared" si="1"/>
        <v>0.6</v>
      </c>
      <c r="BH21" s="71"/>
      <c r="BI21" s="71"/>
      <c r="BJ21" s="70" t="s">
        <v>127</v>
      </c>
      <c r="BK21" s="71"/>
      <c r="BL21" s="71">
        <v>0.2</v>
      </c>
      <c r="BM21" s="71">
        <v>0.2</v>
      </c>
      <c r="BN21" s="71">
        <f t="shared" si="2"/>
        <v>1.2</v>
      </c>
      <c r="BO21" s="71">
        <v>16</v>
      </c>
    </row>
    <row r="22" ht="15.95" customHeight="1" spans="1:67">
      <c r="A22" s="32">
        <v>1120152760</v>
      </c>
      <c r="B22" s="64" t="s">
        <v>148</v>
      </c>
      <c r="C22" s="140">
        <v>1.2</v>
      </c>
      <c r="D22" s="125" t="s">
        <v>91</v>
      </c>
      <c r="E22" s="71"/>
      <c r="F22" s="121"/>
      <c r="G22" s="69">
        <v>1.2</v>
      </c>
      <c r="H22" s="121">
        <v>2</v>
      </c>
      <c r="I22" s="32">
        <v>0.2</v>
      </c>
      <c r="J22" s="69"/>
      <c r="K22" s="71"/>
      <c r="L22" s="71"/>
      <c r="M22" s="71"/>
      <c r="N22" s="71"/>
      <c r="O22" s="71"/>
      <c r="P22" s="71"/>
      <c r="Q22" s="71"/>
      <c r="R22" s="71"/>
      <c r="S22" s="121"/>
      <c r="T22" s="32"/>
      <c r="U22" s="32"/>
      <c r="V22" s="69"/>
      <c r="W22" s="71"/>
      <c r="X22" s="73"/>
      <c r="Y22" s="71"/>
      <c r="Z22" s="71"/>
      <c r="AA22" s="71"/>
      <c r="AB22" s="121"/>
      <c r="AC22" s="32"/>
      <c r="AD22" s="140">
        <f t="shared" si="0"/>
        <v>0.2</v>
      </c>
      <c r="AE22" s="32"/>
      <c r="AF22" s="32"/>
      <c r="AG22" s="32"/>
      <c r="AH22" s="32"/>
      <c r="AI22" s="125" t="s">
        <v>71</v>
      </c>
      <c r="AJ22" s="71">
        <v>0.1</v>
      </c>
      <c r="AK22" s="71"/>
      <c r="AL22" s="71"/>
      <c r="AM22" s="129" t="s">
        <v>71</v>
      </c>
      <c r="AN22" s="34" t="s">
        <v>72</v>
      </c>
      <c r="AO22" s="32">
        <v>0.3</v>
      </c>
      <c r="AP22" s="133"/>
      <c r="AQ22" s="71"/>
      <c r="AR22" s="71"/>
      <c r="AS22" s="71"/>
      <c r="AT22" s="71"/>
      <c r="AU22" s="121"/>
      <c r="AV22" s="32"/>
      <c r="AW22" s="32"/>
      <c r="AX22" s="32"/>
      <c r="AY22" s="32"/>
      <c r="AZ22" s="69"/>
      <c r="BA22" s="121"/>
      <c r="BB22" s="32"/>
      <c r="BC22" s="32"/>
      <c r="BD22" s="69"/>
      <c r="BE22" s="71"/>
      <c r="BF22" s="71"/>
      <c r="BG22" s="71">
        <f t="shared" si="1"/>
        <v>0.4</v>
      </c>
      <c r="BH22" s="89"/>
      <c r="BI22" s="89"/>
      <c r="BJ22" s="70" t="s">
        <v>129</v>
      </c>
      <c r="BK22" s="71"/>
      <c r="BL22" s="71">
        <v>0.3</v>
      </c>
      <c r="BM22" s="71">
        <v>0.3</v>
      </c>
      <c r="BN22" s="71">
        <f t="shared" si="2"/>
        <v>2.1</v>
      </c>
      <c r="BO22" s="71">
        <v>11</v>
      </c>
    </row>
    <row r="23" ht="15.95" customHeight="1" spans="1:67">
      <c r="A23" s="32">
        <v>1120152761</v>
      </c>
      <c r="B23" s="64" t="s">
        <v>149</v>
      </c>
      <c r="C23" s="140">
        <v>1.2</v>
      </c>
      <c r="D23" s="125" t="s">
        <v>79</v>
      </c>
      <c r="E23" s="71"/>
      <c r="F23" s="121"/>
      <c r="G23" s="69">
        <v>1.2</v>
      </c>
      <c r="H23" s="121">
        <v>2</v>
      </c>
      <c r="I23" s="32">
        <v>0.2</v>
      </c>
      <c r="J23" s="69"/>
      <c r="K23" s="71"/>
      <c r="L23" s="71"/>
      <c r="M23" s="71"/>
      <c r="N23" s="71"/>
      <c r="O23" s="71"/>
      <c r="P23" s="71"/>
      <c r="Q23" s="71"/>
      <c r="R23" s="71"/>
      <c r="S23" s="121"/>
      <c r="T23" s="32"/>
      <c r="U23" s="64" t="s">
        <v>76</v>
      </c>
      <c r="V23" s="69"/>
      <c r="W23" s="71"/>
      <c r="X23" s="73"/>
      <c r="Y23" s="71"/>
      <c r="Z23" s="71"/>
      <c r="AA23" s="71"/>
      <c r="AB23" s="121"/>
      <c r="AC23" s="32"/>
      <c r="AD23" s="140">
        <f t="shared" si="0"/>
        <v>0.3</v>
      </c>
      <c r="AE23" s="64" t="s">
        <v>71</v>
      </c>
      <c r="AF23" s="32">
        <v>0.6</v>
      </c>
      <c r="AG23" s="64" t="s">
        <v>124</v>
      </c>
      <c r="AH23" s="32">
        <v>0.2</v>
      </c>
      <c r="AI23" s="125" t="s">
        <v>71</v>
      </c>
      <c r="AJ23" s="71">
        <v>0.1</v>
      </c>
      <c r="AK23" s="71"/>
      <c r="AL23" s="71"/>
      <c r="AM23" s="129" t="s">
        <v>71</v>
      </c>
      <c r="AN23" s="34" t="s">
        <v>89</v>
      </c>
      <c r="AO23" s="32">
        <v>0.4</v>
      </c>
      <c r="AP23" s="133"/>
      <c r="AQ23" s="71"/>
      <c r="AR23" s="71"/>
      <c r="AS23" s="71"/>
      <c r="AT23" s="71"/>
      <c r="AU23" s="121"/>
      <c r="AV23" s="32"/>
      <c r="AW23" s="32"/>
      <c r="AX23" s="32"/>
      <c r="AY23" s="32"/>
      <c r="AZ23" s="69"/>
      <c r="BA23" s="121"/>
      <c r="BB23" s="32"/>
      <c r="BC23" s="32"/>
      <c r="BD23" s="69"/>
      <c r="BE23" s="71"/>
      <c r="BF23" s="71"/>
      <c r="BG23" s="71">
        <f t="shared" si="1"/>
        <v>1.3</v>
      </c>
      <c r="BH23" s="71"/>
      <c r="BI23" s="71"/>
      <c r="BJ23" s="70" t="s">
        <v>131</v>
      </c>
      <c r="BK23" s="71"/>
      <c r="BL23" s="71">
        <v>0.3</v>
      </c>
      <c r="BM23" s="71">
        <v>0.3</v>
      </c>
      <c r="BN23" s="71">
        <f t="shared" si="2"/>
        <v>3.1</v>
      </c>
      <c r="BO23" s="71">
        <v>7</v>
      </c>
    </row>
    <row r="24" ht="15.95" customHeight="1" spans="1:67">
      <c r="A24" s="32">
        <v>1120152762</v>
      </c>
      <c r="B24" s="64" t="s">
        <v>150</v>
      </c>
      <c r="C24" s="69"/>
      <c r="D24" s="71"/>
      <c r="E24" s="71"/>
      <c r="F24" s="121"/>
      <c r="G24" s="69">
        <v>0</v>
      </c>
      <c r="H24" s="121">
        <v>3</v>
      </c>
      <c r="I24" s="32">
        <v>0.3</v>
      </c>
      <c r="J24" s="69"/>
      <c r="K24" s="71"/>
      <c r="L24" s="71"/>
      <c r="M24" s="71"/>
      <c r="N24" s="71"/>
      <c r="O24" s="71"/>
      <c r="P24" s="71"/>
      <c r="Q24" s="71"/>
      <c r="R24" s="71"/>
      <c r="S24" s="121"/>
      <c r="T24" s="32"/>
      <c r="U24" s="32"/>
      <c r="V24" s="69"/>
      <c r="W24" s="71"/>
      <c r="X24" s="73"/>
      <c r="Y24" s="71"/>
      <c r="Z24" s="71"/>
      <c r="AA24" s="71"/>
      <c r="AB24" s="121"/>
      <c r="AC24" s="32"/>
      <c r="AD24" s="140">
        <f t="shared" si="0"/>
        <v>0.3</v>
      </c>
      <c r="AE24" s="64" t="s">
        <v>71</v>
      </c>
      <c r="AF24" s="32">
        <v>0.6</v>
      </c>
      <c r="AG24" s="32"/>
      <c r="AH24" s="32"/>
      <c r="AI24" s="69"/>
      <c r="AJ24" s="71"/>
      <c r="AK24" s="71"/>
      <c r="AL24" s="71"/>
      <c r="AM24" s="129" t="s">
        <v>71</v>
      </c>
      <c r="AN24" s="34" t="s">
        <v>72</v>
      </c>
      <c r="AO24" s="32">
        <v>0.3</v>
      </c>
      <c r="AP24" s="133"/>
      <c r="AQ24" s="71"/>
      <c r="AR24" s="71"/>
      <c r="AS24" s="71"/>
      <c r="AT24" s="71"/>
      <c r="AU24" s="121"/>
      <c r="AV24" s="32"/>
      <c r="AW24" s="32"/>
      <c r="AX24" s="32"/>
      <c r="AY24" s="32"/>
      <c r="AZ24" s="69"/>
      <c r="BA24" s="121"/>
      <c r="BB24" s="32"/>
      <c r="BC24" s="32"/>
      <c r="BD24" s="69"/>
      <c r="BE24" s="71"/>
      <c r="BF24" s="71"/>
      <c r="BG24" s="71">
        <f t="shared" si="1"/>
        <v>0.9</v>
      </c>
      <c r="BH24" s="71"/>
      <c r="BI24" s="71"/>
      <c r="BJ24" s="70" t="s">
        <v>127</v>
      </c>
      <c r="BK24" s="71"/>
      <c r="BL24" s="71">
        <v>0.2</v>
      </c>
      <c r="BM24" s="71">
        <v>0.2</v>
      </c>
      <c r="BN24" s="71">
        <f t="shared" si="2"/>
        <v>1.4</v>
      </c>
      <c r="BO24" s="71">
        <v>15</v>
      </c>
    </row>
    <row r="25" ht="15.95" customHeight="1" spans="1:67">
      <c r="A25" s="32">
        <v>1120152763</v>
      </c>
      <c r="B25" s="64" t="s">
        <v>151</v>
      </c>
      <c r="C25" s="69"/>
      <c r="D25" s="71"/>
      <c r="E25" s="71"/>
      <c r="F25" s="121"/>
      <c r="G25" s="69">
        <v>0</v>
      </c>
      <c r="H25" s="121">
        <v>4</v>
      </c>
      <c r="I25" s="32">
        <v>0.4</v>
      </c>
      <c r="J25" s="69"/>
      <c r="K25" s="71"/>
      <c r="L25" s="71"/>
      <c r="M25" s="71"/>
      <c r="N25" s="71"/>
      <c r="O25" s="71"/>
      <c r="P25" s="71"/>
      <c r="Q25" s="71"/>
      <c r="R25" s="71"/>
      <c r="S25" s="121"/>
      <c r="T25" s="32"/>
      <c r="U25" s="32"/>
      <c r="V25" s="69"/>
      <c r="W25" s="71"/>
      <c r="X25" s="73"/>
      <c r="Y25" s="71"/>
      <c r="Z25" s="71"/>
      <c r="AA25" s="71"/>
      <c r="AB25" s="121">
        <v>2</v>
      </c>
      <c r="AC25" s="32">
        <v>0.2</v>
      </c>
      <c r="AD25" s="140">
        <f t="shared" si="0"/>
        <v>0.6</v>
      </c>
      <c r="AE25" s="32"/>
      <c r="AF25" s="32"/>
      <c r="AG25" s="32"/>
      <c r="AH25" s="32"/>
      <c r="AI25" s="125" t="s">
        <v>71</v>
      </c>
      <c r="AJ25" s="71">
        <v>0.1</v>
      </c>
      <c r="AK25" s="71"/>
      <c r="AL25" s="71"/>
      <c r="AM25" s="121"/>
      <c r="AN25" s="33"/>
      <c r="AO25" s="32"/>
      <c r="AP25" s="133"/>
      <c r="AQ25" s="71"/>
      <c r="AR25" s="71"/>
      <c r="AS25" s="71"/>
      <c r="AT25" s="71"/>
      <c r="AU25" s="121"/>
      <c r="AV25" s="32"/>
      <c r="AW25" s="32"/>
      <c r="AX25" s="32"/>
      <c r="AY25" s="32"/>
      <c r="AZ25" s="69"/>
      <c r="BA25" s="121"/>
      <c r="BB25" s="32"/>
      <c r="BC25" s="32"/>
      <c r="BD25" s="69"/>
      <c r="BE25" s="71"/>
      <c r="BF25" s="71"/>
      <c r="BG25" s="71">
        <f t="shared" si="1"/>
        <v>0.1</v>
      </c>
      <c r="BH25" s="89"/>
      <c r="BI25" s="89"/>
      <c r="BJ25" s="70" t="s">
        <v>127</v>
      </c>
      <c r="BK25" s="71"/>
      <c r="BL25" s="71">
        <v>0.2</v>
      </c>
      <c r="BM25" s="71">
        <v>0.2</v>
      </c>
      <c r="BN25" s="71">
        <f t="shared" si="2"/>
        <v>0.9</v>
      </c>
      <c r="BO25" s="71">
        <v>17</v>
      </c>
    </row>
    <row r="26" ht="15.95" customHeight="1" spans="1:67">
      <c r="A26" s="32">
        <v>1120152764</v>
      </c>
      <c r="B26" s="64" t="s">
        <v>152</v>
      </c>
      <c r="C26" s="69"/>
      <c r="D26" s="71"/>
      <c r="E26" s="71"/>
      <c r="F26" s="121"/>
      <c r="G26" s="69">
        <v>0</v>
      </c>
      <c r="H26" s="121">
        <v>4</v>
      </c>
      <c r="I26" s="32">
        <v>0.4</v>
      </c>
      <c r="J26" s="69"/>
      <c r="K26" s="71"/>
      <c r="L26" s="71"/>
      <c r="M26" s="71"/>
      <c r="N26" s="71"/>
      <c r="O26" s="71"/>
      <c r="P26" s="71"/>
      <c r="Q26" s="71"/>
      <c r="R26" s="71"/>
      <c r="S26" s="121"/>
      <c r="T26" s="32"/>
      <c r="U26" s="64" t="s">
        <v>76</v>
      </c>
      <c r="V26" s="69"/>
      <c r="W26" s="71"/>
      <c r="X26" s="71"/>
      <c r="Y26" s="71"/>
      <c r="Z26" s="71"/>
      <c r="AA26" s="71"/>
      <c r="AB26" s="121"/>
      <c r="AC26" s="32"/>
      <c r="AD26" s="140">
        <f t="shared" si="0"/>
        <v>0.5</v>
      </c>
      <c r="AE26" s="64" t="s">
        <v>71</v>
      </c>
      <c r="AF26" s="32">
        <v>0.6</v>
      </c>
      <c r="AG26" s="32"/>
      <c r="AH26" s="32"/>
      <c r="AI26" s="125" t="s">
        <v>71</v>
      </c>
      <c r="AJ26" s="71">
        <v>0.1</v>
      </c>
      <c r="AK26" s="71"/>
      <c r="AL26" s="71"/>
      <c r="AM26" s="129" t="s">
        <v>71</v>
      </c>
      <c r="AN26" s="34" t="s">
        <v>100</v>
      </c>
      <c r="AO26" s="32">
        <v>0.8</v>
      </c>
      <c r="AP26" s="65"/>
      <c r="AQ26" s="71"/>
      <c r="AR26" s="71"/>
      <c r="AS26" s="71"/>
      <c r="AT26" s="71"/>
      <c r="AU26" s="121"/>
      <c r="AV26" s="32"/>
      <c r="AW26" s="32"/>
      <c r="AX26" s="32"/>
      <c r="AY26" s="32"/>
      <c r="AZ26" s="69"/>
      <c r="BA26" s="121"/>
      <c r="BB26" s="32"/>
      <c r="BC26" s="32"/>
      <c r="BD26" s="69"/>
      <c r="BE26" s="71"/>
      <c r="BF26" s="71"/>
      <c r="BG26" s="71">
        <f t="shared" si="1"/>
        <v>1.5</v>
      </c>
      <c r="BH26" s="71"/>
      <c r="BI26" s="71"/>
      <c r="BJ26" s="70" t="s">
        <v>131</v>
      </c>
      <c r="BK26" s="71"/>
      <c r="BL26" s="71">
        <v>0.3</v>
      </c>
      <c r="BM26" s="71">
        <v>0.3</v>
      </c>
      <c r="BN26" s="71">
        <f t="shared" si="2"/>
        <v>2.3</v>
      </c>
      <c r="BO26" s="71">
        <v>10</v>
      </c>
    </row>
  </sheetData>
  <mergeCells count="27">
    <mergeCell ref="C1:BO1"/>
    <mergeCell ref="C2:G2"/>
    <mergeCell ref="H2:AD2"/>
    <mergeCell ref="AE2:BG2"/>
    <mergeCell ref="BH2:BM2"/>
    <mergeCell ref="H3:I3"/>
    <mergeCell ref="J3:L3"/>
    <mergeCell ref="M3:N3"/>
    <mergeCell ref="O3:Q3"/>
    <mergeCell ref="R3:U3"/>
    <mergeCell ref="V3:AC3"/>
    <mergeCell ref="AE3:BC3"/>
    <mergeCell ref="BD3:BF3"/>
    <mergeCell ref="BH3:BI3"/>
    <mergeCell ref="BJ3:BL3"/>
    <mergeCell ref="R4:S4"/>
    <mergeCell ref="AE5:BG5"/>
    <mergeCell ref="A1:A4"/>
    <mergeCell ref="B1:B4"/>
    <mergeCell ref="C3:C4"/>
    <mergeCell ref="D3:D4"/>
    <mergeCell ref="E3:E4"/>
    <mergeCell ref="F3:F4"/>
    <mergeCell ref="G3:G4"/>
    <mergeCell ref="AD3:AD4"/>
    <mergeCell ref="BG3:BG4"/>
    <mergeCell ref="BM3:BM4"/>
  </mergeCells>
  <pageMargins left="0.75" right="0.75" top="1" bottom="1" header="0.5" footer="0.5"/>
  <pageSetup paperSize="1" orientation="landscape" useFirstPageNumber="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O26"/>
  <sheetViews>
    <sheetView showGridLines="0" tabSelected="1" topLeftCell="BC1" workbookViewId="0">
      <selection activeCell="BN8" sqref="BN8"/>
    </sheetView>
  </sheetViews>
  <sheetFormatPr defaultColWidth="8.71666666666667" defaultRowHeight="14.1" customHeight="1"/>
  <cols>
    <col min="1" max="1" width="11" style="1" customWidth="1"/>
    <col min="2" max="2" width="10.8666666666667" style="1" customWidth="1"/>
    <col min="3" max="12" width="8.73333333333333" style="1" customWidth="1"/>
    <col min="13" max="30" width="11.575" style="1" customWidth="1"/>
    <col min="31" max="55" width="8.73333333333333" style="1" customWidth="1"/>
    <col min="56" max="56" width="14.2916666666667" style="1" customWidth="1"/>
    <col min="57" max="57" width="16.2916666666667" style="1" customWidth="1"/>
    <col min="58" max="58" width="19" style="1" customWidth="1"/>
    <col min="59" max="256" width="8.73333333333333" style="1" customWidth="1"/>
  </cols>
  <sheetData>
    <row r="1" ht="30.95" customHeight="1" spans="1:67">
      <c r="A1" s="2" t="s">
        <v>0</v>
      </c>
      <c r="B1" s="2" t="s">
        <v>1</v>
      </c>
      <c r="C1" s="59" t="s">
        <v>2</v>
      </c>
      <c r="D1" s="4"/>
      <c r="E1" s="4"/>
      <c r="F1" s="4"/>
      <c r="G1" s="4"/>
      <c r="H1" s="4"/>
      <c r="I1" s="4"/>
      <c r="J1" s="74"/>
      <c r="K1" s="4"/>
      <c r="L1" s="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91"/>
      <c r="BO1" s="92"/>
    </row>
    <row r="2" ht="18.95" customHeight="1" spans="1:67">
      <c r="A2" s="5"/>
      <c r="B2" s="5"/>
      <c r="C2" s="6" t="s">
        <v>3</v>
      </c>
      <c r="D2" s="60"/>
      <c r="E2" s="60"/>
      <c r="F2" s="60"/>
      <c r="G2" s="60"/>
      <c r="H2" s="6" t="s">
        <v>4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6" t="s">
        <v>5</v>
      </c>
      <c r="AF2" s="75"/>
      <c r="AG2" s="80"/>
      <c r="AH2" s="80"/>
      <c r="AI2" s="80"/>
      <c r="AJ2" s="80"/>
      <c r="AK2" s="80"/>
      <c r="AL2" s="75"/>
      <c r="AM2" s="75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6" t="s">
        <v>6</v>
      </c>
      <c r="BI2" s="78"/>
      <c r="BJ2" s="78"/>
      <c r="BK2" s="75"/>
      <c r="BL2" s="78"/>
      <c r="BM2" s="93"/>
      <c r="BN2" s="94" t="s">
        <v>7</v>
      </c>
      <c r="BO2" s="94" t="s">
        <v>8</v>
      </c>
    </row>
    <row r="3" ht="15.75" customHeight="1" spans="1:67">
      <c r="A3" s="5"/>
      <c r="B3" s="5"/>
      <c r="C3" s="61" t="s">
        <v>9</v>
      </c>
      <c r="D3" s="61" t="s">
        <v>10</v>
      </c>
      <c r="E3" s="61" t="s">
        <v>11</v>
      </c>
      <c r="F3" s="61" t="s">
        <v>10</v>
      </c>
      <c r="G3" s="61" t="s">
        <v>12</v>
      </c>
      <c r="H3" s="62" t="s">
        <v>13</v>
      </c>
      <c r="I3" s="76"/>
      <c r="J3" s="62" t="s">
        <v>14</v>
      </c>
      <c r="K3" s="77"/>
      <c r="L3" s="76"/>
      <c r="M3" s="6" t="s">
        <v>15</v>
      </c>
      <c r="N3" s="75"/>
      <c r="O3" s="6" t="s">
        <v>16</v>
      </c>
      <c r="P3" s="75"/>
      <c r="Q3" s="75"/>
      <c r="R3" s="6" t="s">
        <v>17</v>
      </c>
      <c r="S3" s="78"/>
      <c r="T3" s="75"/>
      <c r="U3" s="75"/>
      <c r="V3" s="6" t="s">
        <v>18</v>
      </c>
      <c r="W3" s="75"/>
      <c r="X3" s="75"/>
      <c r="Y3" s="75"/>
      <c r="Z3" s="75"/>
      <c r="AA3" s="75"/>
      <c r="AB3" s="75"/>
      <c r="AC3" s="75"/>
      <c r="AD3" s="6" t="s">
        <v>19</v>
      </c>
      <c r="AE3" s="62" t="s">
        <v>20</v>
      </c>
      <c r="AF3" s="79"/>
      <c r="AG3" s="79"/>
      <c r="AH3" s="81"/>
      <c r="AI3" s="75"/>
      <c r="AJ3" s="75"/>
      <c r="AK3" s="75"/>
      <c r="AL3" s="82"/>
      <c r="AM3" s="81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6" t="s">
        <v>21</v>
      </c>
      <c r="BE3" s="75"/>
      <c r="BF3" s="75"/>
      <c r="BG3" s="6" t="s">
        <v>22</v>
      </c>
      <c r="BH3" s="6" t="s">
        <v>23</v>
      </c>
      <c r="BI3" s="78"/>
      <c r="BJ3" s="6" t="s">
        <v>24</v>
      </c>
      <c r="BK3" s="75"/>
      <c r="BL3" s="78"/>
      <c r="BM3" s="95" t="s">
        <v>25</v>
      </c>
      <c r="BN3" s="96"/>
      <c r="BO3" s="96"/>
    </row>
    <row r="4" ht="51" customHeight="1" spans="1:67">
      <c r="A4" s="5"/>
      <c r="B4" s="5"/>
      <c r="C4" s="63"/>
      <c r="D4" s="63"/>
      <c r="E4" s="63"/>
      <c r="F4" s="63"/>
      <c r="G4" s="63"/>
      <c r="H4" s="6" t="s">
        <v>26</v>
      </c>
      <c r="I4" s="6" t="s">
        <v>27</v>
      </c>
      <c r="J4" s="6" t="s">
        <v>28</v>
      </c>
      <c r="K4" s="6" t="s">
        <v>29</v>
      </c>
      <c r="L4" s="6" t="s">
        <v>27</v>
      </c>
      <c r="M4" s="6" t="s">
        <v>30</v>
      </c>
      <c r="N4" s="6" t="s">
        <v>27</v>
      </c>
      <c r="O4" s="6" t="s">
        <v>31</v>
      </c>
      <c r="P4" s="6" t="s">
        <v>29</v>
      </c>
      <c r="Q4" s="6" t="s">
        <v>27</v>
      </c>
      <c r="R4" s="6" t="s">
        <v>32</v>
      </c>
      <c r="S4" s="75"/>
      <c r="T4" s="6" t="s">
        <v>33</v>
      </c>
      <c r="U4" s="6" t="s">
        <v>34</v>
      </c>
      <c r="V4" s="6" t="s">
        <v>35</v>
      </c>
      <c r="W4" s="6" t="s">
        <v>27</v>
      </c>
      <c r="X4" s="6" t="s">
        <v>36</v>
      </c>
      <c r="Y4" s="6" t="s">
        <v>27</v>
      </c>
      <c r="Z4" s="6" t="s">
        <v>37</v>
      </c>
      <c r="AA4" s="6" t="s">
        <v>27</v>
      </c>
      <c r="AB4" s="6" t="s">
        <v>38</v>
      </c>
      <c r="AC4" s="6" t="s">
        <v>39</v>
      </c>
      <c r="AD4" s="75"/>
      <c r="AE4" s="6" t="s">
        <v>40</v>
      </c>
      <c r="AF4" s="6" t="s">
        <v>27</v>
      </c>
      <c r="AG4" s="6" t="s">
        <v>41</v>
      </c>
      <c r="AH4" s="6" t="s">
        <v>27</v>
      </c>
      <c r="AI4" s="6" t="s">
        <v>42</v>
      </c>
      <c r="AJ4" s="6" t="s">
        <v>27</v>
      </c>
      <c r="AK4" s="6" t="s">
        <v>43</v>
      </c>
      <c r="AL4" s="6" t="s">
        <v>27</v>
      </c>
      <c r="AM4" s="6" t="s">
        <v>44</v>
      </c>
      <c r="AN4" s="6" t="s">
        <v>45</v>
      </c>
      <c r="AO4" s="6" t="s">
        <v>27</v>
      </c>
      <c r="AP4" s="6" t="s">
        <v>46</v>
      </c>
      <c r="AQ4" s="6" t="s">
        <v>45</v>
      </c>
      <c r="AR4" s="6" t="s">
        <v>27</v>
      </c>
      <c r="AS4" s="6" t="s">
        <v>47</v>
      </c>
      <c r="AT4" s="6" t="s">
        <v>45</v>
      </c>
      <c r="AU4" s="6" t="s">
        <v>27</v>
      </c>
      <c r="AV4" s="6" t="s">
        <v>48</v>
      </c>
      <c r="AW4" s="6" t="s">
        <v>27</v>
      </c>
      <c r="AX4" s="6" t="s">
        <v>49</v>
      </c>
      <c r="AY4" s="6" t="s">
        <v>27</v>
      </c>
      <c r="AZ4" s="6" t="s">
        <v>50</v>
      </c>
      <c r="BA4" s="6" t="s">
        <v>27</v>
      </c>
      <c r="BB4" s="6" t="s">
        <v>51</v>
      </c>
      <c r="BC4" s="6" t="s">
        <v>27</v>
      </c>
      <c r="BD4" s="6" t="s">
        <v>52</v>
      </c>
      <c r="BE4" s="6" t="s">
        <v>53</v>
      </c>
      <c r="BF4" s="6" t="s">
        <v>54</v>
      </c>
      <c r="BG4" s="75"/>
      <c r="BH4" s="6" t="s">
        <v>55</v>
      </c>
      <c r="BI4" s="6" t="s">
        <v>27</v>
      </c>
      <c r="BJ4" s="6" t="s">
        <v>56</v>
      </c>
      <c r="BK4" s="6" t="s">
        <v>57</v>
      </c>
      <c r="BL4" s="6" t="s">
        <v>27</v>
      </c>
      <c r="BM4" s="97"/>
      <c r="BN4" s="98"/>
      <c r="BO4" s="98"/>
    </row>
    <row r="5" ht="66.95" customHeight="1" spans="1:67">
      <c r="A5" s="5"/>
      <c r="B5" s="5"/>
      <c r="C5" s="6" t="s">
        <v>58</v>
      </c>
      <c r="D5" s="6" t="s">
        <v>59</v>
      </c>
      <c r="E5" s="6" t="s">
        <v>58</v>
      </c>
      <c r="F5" s="6" t="s">
        <v>60</v>
      </c>
      <c r="G5" s="6" t="s">
        <v>61</v>
      </c>
      <c r="H5" s="6" t="s">
        <v>62</v>
      </c>
      <c r="I5" s="6" t="s">
        <v>39</v>
      </c>
      <c r="J5" s="6" t="s">
        <v>63</v>
      </c>
      <c r="K5" s="6" t="s">
        <v>64</v>
      </c>
      <c r="L5" s="6" t="s">
        <v>58</v>
      </c>
      <c r="M5" s="6" t="s">
        <v>65</v>
      </c>
      <c r="N5" s="6" t="s">
        <v>58</v>
      </c>
      <c r="O5" s="6" t="s">
        <v>63</v>
      </c>
      <c r="P5" s="6" t="s">
        <v>64</v>
      </c>
      <c r="Q5" s="6" t="s">
        <v>58</v>
      </c>
      <c r="R5" s="6" t="s">
        <v>66</v>
      </c>
      <c r="S5" s="6" t="s">
        <v>39</v>
      </c>
      <c r="T5" s="6" t="s">
        <v>39</v>
      </c>
      <c r="U5" s="6" t="s">
        <v>39</v>
      </c>
      <c r="V5" s="6" t="s">
        <v>67</v>
      </c>
      <c r="W5" s="6" t="s">
        <v>39</v>
      </c>
      <c r="X5" s="6" t="s">
        <v>62</v>
      </c>
      <c r="Y5" s="6" t="s">
        <v>39</v>
      </c>
      <c r="Z5" s="6" t="s">
        <v>62</v>
      </c>
      <c r="AA5" s="6" t="s">
        <v>39</v>
      </c>
      <c r="AB5" s="6" t="s">
        <v>68</v>
      </c>
      <c r="AC5" s="6" t="s">
        <v>39</v>
      </c>
      <c r="AD5" s="6" t="s">
        <v>61</v>
      </c>
      <c r="AE5" s="62" t="s">
        <v>69</v>
      </c>
      <c r="AF5" s="79"/>
      <c r="AG5" s="83"/>
      <c r="AH5" s="83"/>
      <c r="AI5" s="83"/>
      <c r="AJ5" s="83"/>
      <c r="AK5" s="83"/>
      <c r="AL5" s="79"/>
      <c r="AM5" s="79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85"/>
      <c r="BI5" s="85"/>
      <c r="BJ5" s="85"/>
      <c r="BK5" s="85"/>
      <c r="BL5" s="85"/>
      <c r="BM5" s="99"/>
      <c r="BN5" s="100"/>
      <c r="BO5" s="98"/>
    </row>
    <row r="6" ht="15.95" customHeight="1" spans="1:67">
      <c r="A6" s="32">
        <v>1120152766</v>
      </c>
      <c r="B6" s="64" t="s">
        <v>153</v>
      </c>
      <c r="C6" s="117"/>
      <c r="D6" s="66"/>
      <c r="E6" s="66"/>
      <c r="F6" s="118"/>
      <c r="G6" s="117">
        <v>0</v>
      </c>
      <c r="H6" s="118">
        <v>1</v>
      </c>
      <c r="I6" s="32">
        <v>0.1</v>
      </c>
      <c r="J6" s="65"/>
      <c r="K6" s="66"/>
      <c r="L6" s="66"/>
      <c r="M6" s="66"/>
      <c r="N6" s="66"/>
      <c r="O6" s="66"/>
      <c r="P6" s="66"/>
      <c r="Q6" s="66"/>
      <c r="R6" s="66"/>
      <c r="S6" s="118"/>
      <c r="T6" s="32"/>
      <c r="U6" s="32"/>
      <c r="V6" s="65"/>
      <c r="W6" s="66"/>
      <c r="X6" s="66"/>
      <c r="Y6" s="66"/>
      <c r="Z6" s="66"/>
      <c r="AA6" s="66"/>
      <c r="AB6" s="118"/>
      <c r="AC6" s="32"/>
      <c r="AD6" s="32">
        <f t="shared" ref="AD6:AD26" si="0">I6+T6+U6+W6+Y6+AA6+AC6</f>
        <v>0.1</v>
      </c>
      <c r="AE6" s="32"/>
      <c r="AF6" s="32"/>
      <c r="AG6" s="32"/>
      <c r="AH6" s="32"/>
      <c r="AI6" s="126" t="s">
        <v>154</v>
      </c>
      <c r="AJ6" s="127">
        <v>0.1</v>
      </c>
      <c r="AK6" s="66"/>
      <c r="AL6" s="66"/>
      <c r="AM6" s="118"/>
      <c r="AN6" s="32"/>
      <c r="AO6" s="32"/>
      <c r="AP6" s="133"/>
      <c r="AQ6" s="66"/>
      <c r="AR6" s="66"/>
      <c r="AS6" s="66"/>
      <c r="AT6" s="66"/>
      <c r="AU6" s="118"/>
      <c r="AV6" s="64" t="s">
        <v>71</v>
      </c>
      <c r="AW6" s="32">
        <v>0.1</v>
      </c>
      <c r="AX6" s="32"/>
      <c r="AY6" s="65"/>
      <c r="AZ6" s="66"/>
      <c r="BA6" s="118"/>
      <c r="BB6" s="32"/>
      <c r="BC6" s="32"/>
      <c r="BD6" s="65"/>
      <c r="BE6" s="66"/>
      <c r="BF6" s="66"/>
      <c r="BG6" s="66">
        <f t="shared" ref="BG6:BG22" si="1">AF6+AJ6+AH6+AO6+AW6+AY6+BC6</f>
        <v>0.2</v>
      </c>
      <c r="BH6" s="66"/>
      <c r="BI6" s="66"/>
      <c r="BJ6" s="136" t="s">
        <v>155</v>
      </c>
      <c r="BK6" s="66"/>
      <c r="BL6" s="66">
        <v>0.3</v>
      </c>
      <c r="BM6" s="66">
        <v>0.3</v>
      </c>
      <c r="BN6" s="102">
        <f t="shared" ref="BN6:BN26" si="2">G6+AD6+BG6+BM6</f>
        <v>0.6</v>
      </c>
      <c r="BO6" s="102">
        <v>20</v>
      </c>
    </row>
    <row r="7" ht="15.95" customHeight="1" spans="1:67">
      <c r="A7" s="32">
        <v>1120152767</v>
      </c>
      <c r="B7" s="64" t="s">
        <v>156</v>
      </c>
      <c r="C7" s="119">
        <v>1.4</v>
      </c>
      <c r="D7" s="120" t="s">
        <v>157</v>
      </c>
      <c r="E7" s="71"/>
      <c r="F7" s="121"/>
      <c r="G7" s="119">
        <v>1.4</v>
      </c>
      <c r="H7" s="121">
        <v>2</v>
      </c>
      <c r="I7" s="32">
        <v>0.2</v>
      </c>
      <c r="J7" s="69"/>
      <c r="K7" s="71"/>
      <c r="L7" s="71"/>
      <c r="M7" s="71"/>
      <c r="N7" s="71"/>
      <c r="O7" s="71"/>
      <c r="P7" s="71"/>
      <c r="Q7" s="71"/>
      <c r="R7" s="71"/>
      <c r="S7" s="121"/>
      <c r="T7" s="32"/>
      <c r="U7" s="64" t="s">
        <v>76</v>
      </c>
      <c r="V7" s="125" t="s">
        <v>158</v>
      </c>
      <c r="W7" s="71">
        <v>0.6</v>
      </c>
      <c r="X7" s="73"/>
      <c r="Y7" s="71"/>
      <c r="Z7" s="71"/>
      <c r="AA7" s="71"/>
      <c r="AB7" s="121"/>
      <c r="AC7" s="32"/>
      <c r="AD7" s="32">
        <f t="shared" si="0"/>
        <v>0.9</v>
      </c>
      <c r="AE7" s="64" t="s">
        <v>71</v>
      </c>
      <c r="AF7" s="32">
        <v>0.6</v>
      </c>
      <c r="AG7" s="32"/>
      <c r="AH7" s="32"/>
      <c r="AI7" s="128" t="s">
        <v>154</v>
      </c>
      <c r="AJ7" s="127">
        <v>0.1</v>
      </c>
      <c r="AK7" s="71"/>
      <c r="AL7" s="71"/>
      <c r="AM7" s="129" t="s">
        <v>71</v>
      </c>
      <c r="AN7" s="64" t="s">
        <v>89</v>
      </c>
      <c r="AO7" s="32">
        <v>0.4</v>
      </c>
      <c r="AP7" s="133"/>
      <c r="AQ7" s="71"/>
      <c r="AR7" s="71"/>
      <c r="AS7" s="71"/>
      <c r="AT7" s="71"/>
      <c r="AU7" s="121"/>
      <c r="AV7" s="32"/>
      <c r="AW7" s="32"/>
      <c r="AX7" s="32"/>
      <c r="AY7" s="69"/>
      <c r="AZ7" s="71"/>
      <c r="BA7" s="121"/>
      <c r="BB7" s="32"/>
      <c r="BC7" s="32"/>
      <c r="BD7" s="125" t="s">
        <v>159</v>
      </c>
      <c r="BE7" s="70" t="s">
        <v>160</v>
      </c>
      <c r="BF7" s="71">
        <v>0.45</v>
      </c>
      <c r="BG7" s="71">
        <f>AF7+AJ7+AH7+AO7+AW7+AY7+BC7+BF7</f>
        <v>1.55</v>
      </c>
      <c r="BH7" s="89"/>
      <c r="BI7" s="89"/>
      <c r="BJ7" s="72" t="s">
        <v>155</v>
      </c>
      <c r="BK7" s="71"/>
      <c r="BL7" s="71">
        <v>0.3</v>
      </c>
      <c r="BM7" s="71">
        <v>0.3</v>
      </c>
      <c r="BN7" s="71">
        <f t="shared" si="2"/>
        <v>4.15</v>
      </c>
      <c r="BO7" s="71">
        <v>1</v>
      </c>
    </row>
    <row r="8" ht="15.95" customHeight="1" spans="1:67">
      <c r="A8" s="32">
        <v>1120152768</v>
      </c>
      <c r="B8" s="64" t="s">
        <v>161</v>
      </c>
      <c r="C8" s="69"/>
      <c r="D8" s="71"/>
      <c r="E8" s="71">
        <v>0.8</v>
      </c>
      <c r="F8" s="122" t="s">
        <v>162</v>
      </c>
      <c r="G8" s="69">
        <v>0.8</v>
      </c>
      <c r="H8" s="121">
        <v>4</v>
      </c>
      <c r="I8" s="32">
        <v>0.4</v>
      </c>
      <c r="J8" s="69"/>
      <c r="K8" s="71"/>
      <c r="L8" s="71"/>
      <c r="M8" s="71"/>
      <c r="N8" s="71"/>
      <c r="O8" s="71"/>
      <c r="P8" s="71"/>
      <c r="Q8" s="71"/>
      <c r="R8" s="71"/>
      <c r="S8" s="121"/>
      <c r="T8" s="32"/>
      <c r="U8" s="32"/>
      <c r="V8" s="69"/>
      <c r="W8" s="71"/>
      <c r="X8" s="73"/>
      <c r="Y8" s="71"/>
      <c r="Z8" s="71"/>
      <c r="AA8" s="71"/>
      <c r="AB8" s="121"/>
      <c r="AC8" s="32"/>
      <c r="AD8" s="32">
        <f t="shared" si="0"/>
        <v>0.4</v>
      </c>
      <c r="AE8" s="32"/>
      <c r="AF8" s="32"/>
      <c r="AG8" s="32"/>
      <c r="AH8" s="32"/>
      <c r="AI8" s="119"/>
      <c r="AJ8" s="127"/>
      <c r="AK8" s="71"/>
      <c r="AL8" s="71"/>
      <c r="AM8" s="121"/>
      <c r="AN8" s="32"/>
      <c r="AO8" s="32"/>
      <c r="AP8" s="133"/>
      <c r="AQ8" s="71"/>
      <c r="AR8" s="71"/>
      <c r="AS8" s="71"/>
      <c r="AT8" s="71"/>
      <c r="AU8" s="121"/>
      <c r="AV8" s="32"/>
      <c r="AW8" s="32"/>
      <c r="AX8" s="32"/>
      <c r="AY8" s="69"/>
      <c r="AZ8" s="71"/>
      <c r="BA8" s="121"/>
      <c r="BB8" s="32"/>
      <c r="BC8" s="32"/>
      <c r="BD8" s="69"/>
      <c r="BE8" s="71"/>
      <c r="BF8" s="71"/>
      <c r="BG8" s="71">
        <f t="shared" si="1"/>
        <v>0</v>
      </c>
      <c r="BH8" s="71"/>
      <c r="BI8" s="71"/>
      <c r="BJ8" s="72" t="s">
        <v>155</v>
      </c>
      <c r="BK8" s="71"/>
      <c r="BL8" s="71">
        <v>0.3</v>
      </c>
      <c r="BM8" s="71">
        <v>0.3</v>
      </c>
      <c r="BN8" s="71">
        <f t="shared" si="2"/>
        <v>1.5</v>
      </c>
      <c r="BO8" s="71">
        <v>12</v>
      </c>
    </row>
    <row r="9" ht="15.95" customHeight="1" spans="1:67">
      <c r="A9" s="32">
        <v>1120152770</v>
      </c>
      <c r="B9" s="64" t="s">
        <v>163</v>
      </c>
      <c r="C9" s="119"/>
      <c r="D9" s="120"/>
      <c r="E9" s="71"/>
      <c r="F9" s="121"/>
      <c r="G9" s="69">
        <v>0</v>
      </c>
      <c r="H9" s="121">
        <v>3</v>
      </c>
      <c r="I9" s="32">
        <v>0.3</v>
      </c>
      <c r="J9" s="69"/>
      <c r="K9" s="71"/>
      <c r="L9" s="71"/>
      <c r="M9" s="71"/>
      <c r="N9" s="71"/>
      <c r="O9" s="71"/>
      <c r="P9" s="71"/>
      <c r="Q9" s="71"/>
      <c r="R9" s="71"/>
      <c r="S9" s="121"/>
      <c r="T9" s="64" t="s">
        <v>95</v>
      </c>
      <c r="U9" s="32"/>
      <c r="V9" s="69"/>
      <c r="W9" s="71"/>
      <c r="X9" s="72" t="s">
        <v>114</v>
      </c>
      <c r="Y9" s="71">
        <v>0.1</v>
      </c>
      <c r="Z9" s="71"/>
      <c r="AA9" s="71"/>
      <c r="AB9" s="121"/>
      <c r="AC9" s="32"/>
      <c r="AD9" s="32">
        <f t="shared" si="0"/>
        <v>0.7</v>
      </c>
      <c r="AE9" s="64" t="s">
        <v>71</v>
      </c>
      <c r="AF9" s="32">
        <v>0.6</v>
      </c>
      <c r="AG9" s="32"/>
      <c r="AH9" s="32"/>
      <c r="AI9" s="128" t="s">
        <v>154</v>
      </c>
      <c r="AJ9" s="127">
        <v>0.1</v>
      </c>
      <c r="AK9" s="71"/>
      <c r="AL9" s="71"/>
      <c r="AM9" s="129" t="s">
        <v>71</v>
      </c>
      <c r="AN9" s="64" t="s">
        <v>92</v>
      </c>
      <c r="AO9" s="32">
        <v>0.1</v>
      </c>
      <c r="AP9" s="133"/>
      <c r="AQ9" s="71"/>
      <c r="AR9" s="71"/>
      <c r="AS9" s="71"/>
      <c r="AT9" s="71"/>
      <c r="AU9" s="121"/>
      <c r="AV9" s="32"/>
      <c r="AW9" s="32"/>
      <c r="AX9" s="32"/>
      <c r="AY9" s="69"/>
      <c r="AZ9" s="71"/>
      <c r="BA9" s="121"/>
      <c r="BB9" s="32"/>
      <c r="BC9" s="32"/>
      <c r="BD9" s="69"/>
      <c r="BE9" s="71"/>
      <c r="BF9" s="71"/>
      <c r="BG9" s="71">
        <f t="shared" si="1"/>
        <v>0.8</v>
      </c>
      <c r="BH9" s="71"/>
      <c r="BI9" s="71"/>
      <c r="BJ9" s="72" t="s">
        <v>164</v>
      </c>
      <c r="BK9" s="71"/>
      <c r="BL9" s="71">
        <v>0.3</v>
      </c>
      <c r="BM9" s="71">
        <v>0.3</v>
      </c>
      <c r="BN9" s="71">
        <f t="shared" si="2"/>
        <v>1.8</v>
      </c>
      <c r="BO9" s="71">
        <v>14</v>
      </c>
    </row>
    <row r="10" ht="15.95" customHeight="1" spans="1:67">
      <c r="A10" s="32">
        <v>1120152771</v>
      </c>
      <c r="B10" s="64" t="s">
        <v>165</v>
      </c>
      <c r="C10" s="69"/>
      <c r="D10" s="71"/>
      <c r="E10" s="123"/>
      <c r="F10" s="121"/>
      <c r="G10" s="69">
        <v>0</v>
      </c>
      <c r="H10" s="121">
        <v>5</v>
      </c>
      <c r="I10" s="32">
        <v>0.5</v>
      </c>
      <c r="J10" s="69"/>
      <c r="K10" s="71"/>
      <c r="L10" s="71"/>
      <c r="M10" s="71"/>
      <c r="N10" s="71"/>
      <c r="O10" s="71"/>
      <c r="P10" s="71"/>
      <c r="Q10" s="71"/>
      <c r="R10" s="71"/>
      <c r="S10" s="121"/>
      <c r="T10" s="64" t="s">
        <v>95</v>
      </c>
      <c r="U10" s="64" t="s">
        <v>76</v>
      </c>
      <c r="V10" s="69"/>
      <c r="W10" s="71"/>
      <c r="X10" s="73"/>
      <c r="Y10" s="71"/>
      <c r="Z10" s="70" t="s">
        <v>166</v>
      </c>
      <c r="AA10" s="71">
        <v>0.2</v>
      </c>
      <c r="AB10" s="121"/>
      <c r="AC10" s="32"/>
      <c r="AD10" s="32">
        <f t="shared" si="0"/>
        <v>1.1</v>
      </c>
      <c r="AE10" s="32"/>
      <c r="AF10" s="32"/>
      <c r="AG10" s="32"/>
      <c r="AH10" s="32"/>
      <c r="AI10" s="119"/>
      <c r="AJ10" s="127"/>
      <c r="AK10" s="71"/>
      <c r="AL10" s="71"/>
      <c r="AM10" s="121"/>
      <c r="AN10" s="32"/>
      <c r="AO10" s="32"/>
      <c r="AP10" s="133"/>
      <c r="AQ10" s="71"/>
      <c r="AR10" s="71"/>
      <c r="AS10" s="71"/>
      <c r="AT10" s="71"/>
      <c r="AU10" s="121"/>
      <c r="AV10" s="32"/>
      <c r="AW10" s="32"/>
      <c r="AX10" s="32"/>
      <c r="AY10" s="69"/>
      <c r="AZ10" s="71"/>
      <c r="BA10" s="121"/>
      <c r="BB10" s="32"/>
      <c r="BC10" s="32"/>
      <c r="BD10" s="69"/>
      <c r="BE10" s="71"/>
      <c r="BF10" s="71"/>
      <c r="BG10" s="71">
        <f t="shared" si="1"/>
        <v>0</v>
      </c>
      <c r="BH10" s="89"/>
      <c r="BI10" s="89"/>
      <c r="BJ10" s="137" t="s">
        <v>167</v>
      </c>
      <c r="BK10" s="71"/>
      <c r="BL10" s="71">
        <v>0.2</v>
      </c>
      <c r="BM10" s="71">
        <v>0.2</v>
      </c>
      <c r="BN10" s="71">
        <f t="shared" si="2"/>
        <v>1.3</v>
      </c>
      <c r="BO10" s="71">
        <v>19</v>
      </c>
    </row>
    <row r="11" ht="15.95" customHeight="1" spans="1:67">
      <c r="A11" s="32">
        <v>1120152772</v>
      </c>
      <c r="B11" s="64" t="s">
        <v>168</v>
      </c>
      <c r="C11" s="119">
        <v>1.2</v>
      </c>
      <c r="D11" s="120" t="s">
        <v>169</v>
      </c>
      <c r="E11" s="71"/>
      <c r="F11" s="121"/>
      <c r="G11" s="119">
        <v>1.2</v>
      </c>
      <c r="H11" s="121">
        <v>2</v>
      </c>
      <c r="I11" s="32">
        <v>0.2</v>
      </c>
      <c r="J11" s="69"/>
      <c r="K11" s="71"/>
      <c r="L11" s="71"/>
      <c r="M11" s="71"/>
      <c r="N11" s="71"/>
      <c r="O11" s="71"/>
      <c r="P11" s="71"/>
      <c r="Q11" s="71"/>
      <c r="R11" s="71"/>
      <c r="S11" s="121"/>
      <c r="T11" s="64" t="s">
        <v>95</v>
      </c>
      <c r="U11" s="64" t="s">
        <v>76</v>
      </c>
      <c r="V11" s="69"/>
      <c r="W11" s="71"/>
      <c r="X11" s="73"/>
      <c r="Y11" s="71"/>
      <c r="Z11" s="71"/>
      <c r="AA11" s="71"/>
      <c r="AB11" s="121">
        <v>3</v>
      </c>
      <c r="AC11" s="32">
        <v>0.3</v>
      </c>
      <c r="AD11" s="32">
        <f t="shared" si="0"/>
        <v>0.9</v>
      </c>
      <c r="AE11" s="64" t="s">
        <v>71</v>
      </c>
      <c r="AF11" s="32">
        <v>0.6</v>
      </c>
      <c r="AG11" s="32"/>
      <c r="AH11" s="32"/>
      <c r="AI11" s="128" t="s">
        <v>154</v>
      </c>
      <c r="AJ11" s="127">
        <v>0.1</v>
      </c>
      <c r="AK11" s="71"/>
      <c r="AL11" s="71"/>
      <c r="AM11" s="129" t="s">
        <v>71</v>
      </c>
      <c r="AN11" s="130" t="s">
        <v>170</v>
      </c>
      <c r="AO11" s="134">
        <v>0.8</v>
      </c>
      <c r="AP11" s="133"/>
      <c r="AQ11" s="71"/>
      <c r="AR11" s="71"/>
      <c r="AS11" s="71"/>
      <c r="AT11" s="71"/>
      <c r="AU11" s="121"/>
      <c r="AV11" s="32"/>
      <c r="AW11" s="32"/>
      <c r="AX11" s="32"/>
      <c r="AY11" s="69"/>
      <c r="AZ11" s="71"/>
      <c r="BA11" s="121"/>
      <c r="BB11" s="64" t="s">
        <v>71</v>
      </c>
      <c r="BC11" s="32">
        <v>0.1</v>
      </c>
      <c r="BD11" s="69"/>
      <c r="BE11" s="71"/>
      <c r="BF11" s="71"/>
      <c r="BG11" s="71">
        <f t="shared" si="1"/>
        <v>1.6</v>
      </c>
      <c r="BH11" s="71"/>
      <c r="BI11" s="71"/>
      <c r="BJ11" s="72" t="s">
        <v>155</v>
      </c>
      <c r="BK11" s="71"/>
      <c r="BL11" s="71">
        <v>0.3</v>
      </c>
      <c r="BM11" s="71">
        <v>0.3</v>
      </c>
      <c r="BN11" s="71">
        <f t="shared" si="2"/>
        <v>4</v>
      </c>
      <c r="BO11" s="71">
        <v>3</v>
      </c>
    </row>
    <row r="12" ht="15.95" customHeight="1" spans="1:67">
      <c r="A12" s="32">
        <v>1120152773</v>
      </c>
      <c r="B12" s="64" t="s">
        <v>171</v>
      </c>
      <c r="C12" s="119">
        <v>1.2</v>
      </c>
      <c r="D12" s="120" t="s">
        <v>172</v>
      </c>
      <c r="E12" s="71"/>
      <c r="F12" s="121"/>
      <c r="G12" s="119">
        <v>1.2</v>
      </c>
      <c r="H12" s="121">
        <v>4</v>
      </c>
      <c r="I12" s="32">
        <v>0.4</v>
      </c>
      <c r="J12" s="69"/>
      <c r="K12" s="71"/>
      <c r="L12" s="71"/>
      <c r="M12" s="71"/>
      <c r="N12" s="71"/>
      <c r="O12" s="71"/>
      <c r="P12" s="71"/>
      <c r="Q12" s="71"/>
      <c r="R12" s="71"/>
      <c r="S12" s="121"/>
      <c r="T12" s="32"/>
      <c r="U12" s="64" t="s">
        <v>76</v>
      </c>
      <c r="V12" s="69"/>
      <c r="W12" s="71"/>
      <c r="X12" s="72" t="s">
        <v>173</v>
      </c>
      <c r="Y12" s="71">
        <v>0.25</v>
      </c>
      <c r="Z12" s="71"/>
      <c r="AA12" s="71"/>
      <c r="AB12" s="121"/>
      <c r="AC12" s="32"/>
      <c r="AD12" s="32">
        <f t="shared" si="0"/>
        <v>0.75</v>
      </c>
      <c r="AE12" s="64" t="s">
        <v>71</v>
      </c>
      <c r="AF12" s="32">
        <v>0.6</v>
      </c>
      <c r="AG12" s="32"/>
      <c r="AH12" s="32"/>
      <c r="AI12" s="128" t="s">
        <v>154</v>
      </c>
      <c r="AJ12" s="127">
        <v>0.1</v>
      </c>
      <c r="AK12" s="71"/>
      <c r="AL12" s="71"/>
      <c r="AM12" s="129" t="s">
        <v>71</v>
      </c>
      <c r="AN12" s="64" t="s">
        <v>72</v>
      </c>
      <c r="AO12" s="32">
        <v>0.3</v>
      </c>
      <c r="AP12" s="133"/>
      <c r="AQ12" s="71"/>
      <c r="AR12" s="71"/>
      <c r="AS12" s="71"/>
      <c r="AT12" s="71"/>
      <c r="AU12" s="121"/>
      <c r="AV12" s="32"/>
      <c r="AW12" s="32"/>
      <c r="AX12" s="32"/>
      <c r="AY12" s="69"/>
      <c r="AZ12" s="71"/>
      <c r="BA12" s="121"/>
      <c r="BB12" s="32"/>
      <c r="BC12" s="32"/>
      <c r="BD12" s="69"/>
      <c r="BE12" s="71"/>
      <c r="BF12" s="71"/>
      <c r="BG12" s="71">
        <f t="shared" si="1"/>
        <v>1</v>
      </c>
      <c r="BH12" s="71"/>
      <c r="BI12" s="71"/>
      <c r="BJ12" s="72" t="s">
        <v>155</v>
      </c>
      <c r="BK12" s="71"/>
      <c r="BL12" s="71">
        <v>0.3</v>
      </c>
      <c r="BM12" s="71">
        <v>0.3</v>
      </c>
      <c r="BN12" s="71">
        <f t="shared" si="2"/>
        <v>3.25</v>
      </c>
      <c r="BO12" s="71">
        <v>9</v>
      </c>
    </row>
    <row r="13" ht="15.95" customHeight="1" spans="1:67">
      <c r="A13" s="32">
        <v>1120152774</v>
      </c>
      <c r="B13" s="64" t="s">
        <v>174</v>
      </c>
      <c r="C13" s="69"/>
      <c r="D13" s="71"/>
      <c r="E13" s="71"/>
      <c r="F13" s="121"/>
      <c r="G13" s="69">
        <v>0</v>
      </c>
      <c r="H13" s="121">
        <v>4</v>
      </c>
      <c r="I13" s="32">
        <v>0.4</v>
      </c>
      <c r="J13" s="69"/>
      <c r="K13" s="71"/>
      <c r="L13" s="71"/>
      <c r="M13" s="71"/>
      <c r="N13" s="71"/>
      <c r="O13" s="71"/>
      <c r="P13" s="71"/>
      <c r="Q13" s="71"/>
      <c r="R13" s="71"/>
      <c r="S13" s="121"/>
      <c r="T13" s="64" t="s">
        <v>95</v>
      </c>
      <c r="U13" s="64" t="s">
        <v>76</v>
      </c>
      <c r="V13" s="69"/>
      <c r="W13" s="71"/>
      <c r="X13" s="73"/>
      <c r="Y13" s="71"/>
      <c r="Z13" s="71"/>
      <c r="AA13" s="71"/>
      <c r="AB13" s="121">
        <v>2</v>
      </c>
      <c r="AC13" s="32">
        <v>0.2</v>
      </c>
      <c r="AD13" s="32">
        <f t="shared" si="0"/>
        <v>1</v>
      </c>
      <c r="AE13" s="64" t="s">
        <v>71</v>
      </c>
      <c r="AF13" s="32">
        <v>0.6</v>
      </c>
      <c r="AG13" s="32"/>
      <c r="AH13" s="32"/>
      <c r="AI13" s="128" t="s">
        <v>154</v>
      </c>
      <c r="AJ13" s="127">
        <v>0.1</v>
      </c>
      <c r="AK13" s="71"/>
      <c r="AL13" s="71"/>
      <c r="AM13" s="129" t="s">
        <v>71</v>
      </c>
      <c r="AN13" s="64" t="s">
        <v>72</v>
      </c>
      <c r="AO13" s="32">
        <v>0.3</v>
      </c>
      <c r="AP13" s="133"/>
      <c r="AQ13" s="71"/>
      <c r="AR13" s="71"/>
      <c r="AS13" s="71"/>
      <c r="AT13" s="71"/>
      <c r="AU13" s="121"/>
      <c r="AV13" s="32"/>
      <c r="AW13" s="32"/>
      <c r="AX13" s="32"/>
      <c r="AY13" s="69"/>
      <c r="AZ13" s="71"/>
      <c r="BA13" s="121"/>
      <c r="BB13" s="32"/>
      <c r="BC13" s="32"/>
      <c r="BD13" s="69"/>
      <c r="BE13" s="71"/>
      <c r="BF13" s="71"/>
      <c r="BG13" s="71">
        <f t="shared" si="1"/>
        <v>1</v>
      </c>
      <c r="BH13" s="89"/>
      <c r="BI13" s="89"/>
      <c r="BJ13" s="72" t="s">
        <v>155</v>
      </c>
      <c r="BK13" s="71"/>
      <c r="BL13" s="71">
        <v>0.3</v>
      </c>
      <c r="BM13" s="71">
        <v>0.3</v>
      </c>
      <c r="BN13" s="71">
        <f t="shared" si="2"/>
        <v>2.3</v>
      </c>
      <c r="BO13" s="71">
        <v>13</v>
      </c>
    </row>
    <row r="14" ht="15.95" customHeight="1" spans="1:67">
      <c r="A14" s="32">
        <v>1120152775</v>
      </c>
      <c r="B14" s="64" t="s">
        <v>175</v>
      </c>
      <c r="C14" s="119">
        <v>1.2</v>
      </c>
      <c r="D14" s="124" t="s">
        <v>79</v>
      </c>
      <c r="E14" s="71"/>
      <c r="F14" s="121"/>
      <c r="G14" s="119">
        <v>1.2</v>
      </c>
      <c r="H14" s="121">
        <v>3</v>
      </c>
      <c r="I14" s="32">
        <v>0.3</v>
      </c>
      <c r="J14" s="69"/>
      <c r="K14" s="71"/>
      <c r="L14" s="71"/>
      <c r="M14" s="71"/>
      <c r="N14" s="71"/>
      <c r="O14" s="71"/>
      <c r="P14" s="71"/>
      <c r="Q14" s="71"/>
      <c r="R14" s="71"/>
      <c r="S14" s="121"/>
      <c r="T14" s="32"/>
      <c r="U14" s="64" t="s">
        <v>76</v>
      </c>
      <c r="V14" s="69"/>
      <c r="W14" s="71"/>
      <c r="X14" s="72" t="s">
        <v>114</v>
      </c>
      <c r="Y14" s="71">
        <v>0.1</v>
      </c>
      <c r="Z14" s="71"/>
      <c r="AA14" s="71"/>
      <c r="AB14" s="121"/>
      <c r="AC14" s="32"/>
      <c r="AD14" s="32">
        <f t="shared" si="0"/>
        <v>0.5</v>
      </c>
      <c r="AE14" s="64" t="s">
        <v>71</v>
      </c>
      <c r="AF14" s="32">
        <v>0.6</v>
      </c>
      <c r="AG14" s="32"/>
      <c r="AH14" s="32"/>
      <c r="AI14" s="128" t="s">
        <v>154</v>
      </c>
      <c r="AJ14" s="127">
        <v>0.1</v>
      </c>
      <c r="AK14" s="71"/>
      <c r="AL14" s="71"/>
      <c r="AM14" s="129" t="s">
        <v>71</v>
      </c>
      <c r="AN14" s="130" t="s">
        <v>176</v>
      </c>
      <c r="AO14" s="134">
        <v>1.1</v>
      </c>
      <c r="AP14" s="133"/>
      <c r="AQ14" s="71"/>
      <c r="AR14" s="71"/>
      <c r="AS14" s="71"/>
      <c r="AT14" s="71"/>
      <c r="AU14" s="121"/>
      <c r="AV14" s="64" t="s">
        <v>71</v>
      </c>
      <c r="AW14" s="32">
        <v>0.1</v>
      </c>
      <c r="AX14" s="32"/>
      <c r="AY14" s="69"/>
      <c r="AZ14" s="71"/>
      <c r="BA14" s="121"/>
      <c r="BB14" s="64" t="s">
        <v>71</v>
      </c>
      <c r="BC14" s="32">
        <v>0.1</v>
      </c>
      <c r="BD14" s="69"/>
      <c r="BE14" s="71"/>
      <c r="BF14" s="71"/>
      <c r="BG14" s="71">
        <f t="shared" si="1"/>
        <v>2</v>
      </c>
      <c r="BH14" s="71"/>
      <c r="BI14" s="71"/>
      <c r="BJ14" s="72" t="s">
        <v>164</v>
      </c>
      <c r="BK14" s="71"/>
      <c r="BL14" s="71">
        <v>0.3</v>
      </c>
      <c r="BM14" s="71">
        <v>0.3</v>
      </c>
      <c r="BN14" s="71">
        <f t="shared" si="2"/>
        <v>4</v>
      </c>
      <c r="BO14" s="71">
        <v>2</v>
      </c>
    </row>
    <row r="15" ht="15.95" customHeight="1" spans="1:67">
      <c r="A15" s="32">
        <v>1120152776</v>
      </c>
      <c r="B15" s="64" t="s">
        <v>177</v>
      </c>
      <c r="C15" s="69"/>
      <c r="D15" s="71"/>
      <c r="E15" s="123"/>
      <c r="F15" s="121"/>
      <c r="G15" s="69">
        <v>0</v>
      </c>
      <c r="H15" s="121">
        <v>3</v>
      </c>
      <c r="I15" s="32">
        <v>0.3</v>
      </c>
      <c r="J15" s="69"/>
      <c r="K15" s="71"/>
      <c r="L15" s="71"/>
      <c r="M15" s="71"/>
      <c r="N15" s="71"/>
      <c r="O15" s="71"/>
      <c r="P15" s="71"/>
      <c r="Q15" s="71"/>
      <c r="R15" s="71"/>
      <c r="S15" s="121"/>
      <c r="T15" s="32"/>
      <c r="U15" s="32"/>
      <c r="V15" s="69"/>
      <c r="W15" s="71"/>
      <c r="X15" s="73"/>
      <c r="Y15" s="71"/>
      <c r="Z15" s="71"/>
      <c r="AA15" s="71"/>
      <c r="AB15" s="121"/>
      <c r="AC15" s="32"/>
      <c r="AD15" s="32">
        <f t="shared" si="0"/>
        <v>0.3</v>
      </c>
      <c r="AE15" s="64" t="s">
        <v>71</v>
      </c>
      <c r="AF15" s="32">
        <v>0.6</v>
      </c>
      <c r="AG15" s="32"/>
      <c r="AH15" s="32"/>
      <c r="AI15" s="119"/>
      <c r="AJ15" s="127"/>
      <c r="AK15" s="71"/>
      <c r="AL15" s="71"/>
      <c r="AM15" s="129" t="s">
        <v>71</v>
      </c>
      <c r="AN15" s="64" t="s">
        <v>72</v>
      </c>
      <c r="AO15" s="32">
        <v>0.3</v>
      </c>
      <c r="AP15" s="133"/>
      <c r="AQ15" s="71"/>
      <c r="AR15" s="71"/>
      <c r="AS15" s="71"/>
      <c r="AT15" s="71"/>
      <c r="AU15" s="121"/>
      <c r="AV15" s="32"/>
      <c r="AW15" s="32"/>
      <c r="AX15" s="32"/>
      <c r="AY15" s="69"/>
      <c r="AZ15" s="71"/>
      <c r="BA15" s="121"/>
      <c r="BB15" s="64" t="s">
        <v>71</v>
      </c>
      <c r="BC15" s="32">
        <v>0.1</v>
      </c>
      <c r="BD15" s="69"/>
      <c r="BE15" s="71"/>
      <c r="BF15" s="71"/>
      <c r="BG15" s="71">
        <f t="shared" si="1"/>
        <v>1</v>
      </c>
      <c r="BH15" s="71"/>
      <c r="BI15" s="71"/>
      <c r="BJ15" s="137" t="s">
        <v>167</v>
      </c>
      <c r="BK15" s="71"/>
      <c r="BL15" s="71">
        <v>0.2</v>
      </c>
      <c r="BM15" s="71">
        <v>0.2</v>
      </c>
      <c r="BN15" s="71">
        <f t="shared" si="2"/>
        <v>1.5</v>
      </c>
      <c r="BO15" s="71">
        <v>18</v>
      </c>
    </row>
    <row r="16" ht="15.95" customHeight="1" spans="1:67">
      <c r="A16" s="32">
        <v>1120152777</v>
      </c>
      <c r="B16" s="64" t="s">
        <v>178</v>
      </c>
      <c r="C16" s="119">
        <v>1.2</v>
      </c>
      <c r="D16" s="120" t="s">
        <v>179</v>
      </c>
      <c r="E16" s="71"/>
      <c r="F16" s="121"/>
      <c r="G16" s="119">
        <v>1.2</v>
      </c>
      <c r="H16" s="121">
        <v>2</v>
      </c>
      <c r="I16" s="32">
        <v>0.2</v>
      </c>
      <c r="J16" s="69"/>
      <c r="K16" s="71"/>
      <c r="L16" s="71"/>
      <c r="M16" s="71"/>
      <c r="N16" s="71"/>
      <c r="O16" s="71"/>
      <c r="P16" s="71"/>
      <c r="Q16" s="71"/>
      <c r="R16" s="71"/>
      <c r="S16" s="121"/>
      <c r="T16" s="32"/>
      <c r="U16" s="32"/>
      <c r="V16" s="69"/>
      <c r="W16" s="71"/>
      <c r="X16" s="71"/>
      <c r="Y16" s="71"/>
      <c r="Z16" s="71"/>
      <c r="AA16" s="71"/>
      <c r="AB16" s="121"/>
      <c r="AC16" s="32"/>
      <c r="AD16" s="32">
        <f t="shared" si="0"/>
        <v>0.2</v>
      </c>
      <c r="AE16" s="64" t="s">
        <v>71</v>
      </c>
      <c r="AF16" s="32">
        <v>0.6</v>
      </c>
      <c r="AG16" s="32"/>
      <c r="AH16" s="32"/>
      <c r="AI16" s="128" t="s">
        <v>154</v>
      </c>
      <c r="AJ16" s="127">
        <v>0.1</v>
      </c>
      <c r="AK16" s="71"/>
      <c r="AL16" s="71"/>
      <c r="AM16" s="129" t="s">
        <v>71</v>
      </c>
      <c r="AN16" s="64" t="s">
        <v>83</v>
      </c>
      <c r="AO16" s="32">
        <v>1.1</v>
      </c>
      <c r="AP16" s="133"/>
      <c r="AQ16" s="71"/>
      <c r="AR16" s="71"/>
      <c r="AS16" s="71"/>
      <c r="AT16" s="71"/>
      <c r="AU16" s="121"/>
      <c r="AV16" s="64" t="s">
        <v>71</v>
      </c>
      <c r="AW16" s="32">
        <v>0.1</v>
      </c>
      <c r="AX16" s="32"/>
      <c r="AY16" s="69"/>
      <c r="AZ16" s="71"/>
      <c r="BA16" s="121"/>
      <c r="BB16" s="32"/>
      <c r="BC16" s="32"/>
      <c r="BD16" s="69"/>
      <c r="BE16" s="71"/>
      <c r="BF16" s="71"/>
      <c r="BG16" s="71">
        <f t="shared" si="1"/>
        <v>1.9</v>
      </c>
      <c r="BH16" s="89"/>
      <c r="BI16" s="89"/>
      <c r="BJ16" s="72" t="s">
        <v>164</v>
      </c>
      <c r="BK16" s="71"/>
      <c r="BL16" s="71">
        <v>0.3</v>
      </c>
      <c r="BM16" s="71">
        <v>0.3</v>
      </c>
      <c r="BN16" s="71">
        <f t="shared" si="2"/>
        <v>3.6</v>
      </c>
      <c r="BO16" s="71">
        <v>6</v>
      </c>
    </row>
    <row r="17" ht="15.95" customHeight="1" spans="1:67">
      <c r="A17" s="32">
        <v>1120152778</v>
      </c>
      <c r="B17" s="64" t="s">
        <v>180</v>
      </c>
      <c r="C17" s="119">
        <v>1.2</v>
      </c>
      <c r="D17" s="120" t="s">
        <v>181</v>
      </c>
      <c r="E17" s="71"/>
      <c r="F17" s="121"/>
      <c r="G17" s="119">
        <v>1.2</v>
      </c>
      <c r="H17" s="121">
        <v>2</v>
      </c>
      <c r="I17" s="32">
        <v>0.2</v>
      </c>
      <c r="J17" s="69"/>
      <c r="K17" s="71"/>
      <c r="L17" s="71"/>
      <c r="M17" s="71"/>
      <c r="N17" s="71"/>
      <c r="O17" s="71"/>
      <c r="P17" s="71"/>
      <c r="Q17" s="71"/>
      <c r="R17" s="71"/>
      <c r="S17" s="121"/>
      <c r="T17" s="64" t="s">
        <v>95</v>
      </c>
      <c r="U17" s="64" t="s">
        <v>76</v>
      </c>
      <c r="V17" s="69"/>
      <c r="W17" s="71"/>
      <c r="X17" s="71"/>
      <c r="Y17" s="71"/>
      <c r="Z17" s="71"/>
      <c r="AA17" s="71"/>
      <c r="AB17" s="121"/>
      <c r="AC17" s="32"/>
      <c r="AD17" s="32">
        <f t="shared" si="0"/>
        <v>0.6</v>
      </c>
      <c r="AE17" s="64" t="s">
        <v>71</v>
      </c>
      <c r="AF17" s="32">
        <v>0.6</v>
      </c>
      <c r="AG17" s="32"/>
      <c r="AH17" s="32"/>
      <c r="AI17" s="128" t="s">
        <v>154</v>
      </c>
      <c r="AJ17" s="127">
        <v>0.1</v>
      </c>
      <c r="AK17" s="71"/>
      <c r="AL17" s="71"/>
      <c r="AM17" s="129" t="s">
        <v>71</v>
      </c>
      <c r="AN17" s="64" t="s">
        <v>83</v>
      </c>
      <c r="AO17" s="32">
        <v>1.1</v>
      </c>
      <c r="AP17" s="133"/>
      <c r="AQ17" s="71"/>
      <c r="AR17" s="71"/>
      <c r="AS17" s="71"/>
      <c r="AT17" s="71"/>
      <c r="AU17" s="121"/>
      <c r="AV17" s="32"/>
      <c r="AW17" s="32"/>
      <c r="AX17" s="32"/>
      <c r="AY17" s="69"/>
      <c r="AZ17" s="71"/>
      <c r="BA17" s="121"/>
      <c r="BB17" s="32"/>
      <c r="BC17" s="32"/>
      <c r="BD17" s="69"/>
      <c r="BE17" s="71"/>
      <c r="BF17" s="71"/>
      <c r="BG17" s="71">
        <f t="shared" si="1"/>
        <v>1.8</v>
      </c>
      <c r="BH17" s="71"/>
      <c r="BI17" s="71"/>
      <c r="BJ17" s="72" t="s">
        <v>155</v>
      </c>
      <c r="BK17" s="71"/>
      <c r="BL17" s="71">
        <v>0.3</v>
      </c>
      <c r="BM17" s="71">
        <v>0.3</v>
      </c>
      <c r="BN17" s="71">
        <f t="shared" si="2"/>
        <v>3.9</v>
      </c>
      <c r="BO17" s="71">
        <v>4</v>
      </c>
    </row>
    <row r="18" ht="15.95" customHeight="1" spans="1:67">
      <c r="A18" s="32">
        <v>1120152779</v>
      </c>
      <c r="B18" s="64" t="s">
        <v>182</v>
      </c>
      <c r="C18" s="69"/>
      <c r="D18" s="71"/>
      <c r="E18" s="123"/>
      <c r="F18" s="121"/>
      <c r="G18" s="69">
        <v>0</v>
      </c>
      <c r="H18" s="121">
        <v>1</v>
      </c>
      <c r="I18" s="32">
        <v>0.1</v>
      </c>
      <c r="J18" s="69"/>
      <c r="K18" s="71"/>
      <c r="L18" s="71"/>
      <c r="M18" s="71"/>
      <c r="N18" s="71"/>
      <c r="O18" s="71"/>
      <c r="P18" s="71"/>
      <c r="Q18" s="71"/>
      <c r="R18" s="71"/>
      <c r="S18" s="121"/>
      <c r="T18" s="32"/>
      <c r="U18" s="32"/>
      <c r="V18" s="69"/>
      <c r="W18" s="71"/>
      <c r="X18" s="71"/>
      <c r="Y18" s="71"/>
      <c r="Z18" s="71"/>
      <c r="AA18" s="71"/>
      <c r="AB18" s="121">
        <v>3</v>
      </c>
      <c r="AC18" s="32">
        <v>0.3</v>
      </c>
      <c r="AD18" s="32">
        <f t="shared" si="0"/>
        <v>0.4</v>
      </c>
      <c r="AE18" s="64" t="s">
        <v>71</v>
      </c>
      <c r="AF18" s="32">
        <v>0.6</v>
      </c>
      <c r="AG18" s="64" t="s">
        <v>124</v>
      </c>
      <c r="AH18" s="32">
        <v>0.3</v>
      </c>
      <c r="AI18" s="128" t="s">
        <v>154</v>
      </c>
      <c r="AJ18" s="127">
        <v>0.1</v>
      </c>
      <c r="AK18" s="71"/>
      <c r="AL18" s="71"/>
      <c r="AM18" s="121"/>
      <c r="AN18" s="32"/>
      <c r="AO18" s="32"/>
      <c r="AP18" s="133"/>
      <c r="AQ18" s="71"/>
      <c r="AR18" s="71"/>
      <c r="AS18" s="71"/>
      <c r="AT18" s="71"/>
      <c r="AU18" s="121"/>
      <c r="AV18" s="64" t="s">
        <v>71</v>
      </c>
      <c r="AW18" s="32">
        <v>0.1</v>
      </c>
      <c r="AX18" s="32"/>
      <c r="AY18" s="135"/>
      <c r="AZ18" s="71"/>
      <c r="BA18" s="121"/>
      <c r="BB18" s="32"/>
      <c r="BC18" s="32"/>
      <c r="BD18" s="69"/>
      <c r="BE18" s="71"/>
      <c r="BF18" s="71"/>
      <c r="BG18" s="71">
        <f t="shared" si="1"/>
        <v>1.1</v>
      </c>
      <c r="BH18" s="71"/>
      <c r="BI18" s="71"/>
      <c r="BJ18" s="137" t="s">
        <v>167</v>
      </c>
      <c r="BK18" s="71"/>
      <c r="BL18" s="71">
        <v>0.2</v>
      </c>
      <c r="BM18" s="71">
        <v>0.2</v>
      </c>
      <c r="BN18" s="71">
        <f t="shared" si="2"/>
        <v>1.7</v>
      </c>
      <c r="BO18" s="71">
        <v>16</v>
      </c>
    </row>
    <row r="19" ht="15.95" customHeight="1" spans="1:67">
      <c r="A19" s="32">
        <v>1120152780</v>
      </c>
      <c r="B19" s="64" t="s">
        <v>183</v>
      </c>
      <c r="C19" s="119">
        <v>1.6</v>
      </c>
      <c r="D19" s="120" t="s">
        <v>184</v>
      </c>
      <c r="E19" s="123"/>
      <c r="F19" s="121"/>
      <c r="G19" s="119">
        <v>1.6</v>
      </c>
      <c r="H19" s="121">
        <v>3</v>
      </c>
      <c r="I19" s="32">
        <v>0.3</v>
      </c>
      <c r="J19" s="69"/>
      <c r="K19" s="71"/>
      <c r="L19" s="71"/>
      <c r="M19" s="71"/>
      <c r="N19" s="71"/>
      <c r="O19" s="71"/>
      <c r="P19" s="71"/>
      <c r="Q19" s="71"/>
      <c r="R19" s="71"/>
      <c r="S19" s="121"/>
      <c r="T19" s="64" t="s">
        <v>95</v>
      </c>
      <c r="U19" s="64" t="s">
        <v>76</v>
      </c>
      <c r="V19" s="69"/>
      <c r="W19" s="71"/>
      <c r="X19" s="71"/>
      <c r="Y19" s="71"/>
      <c r="Z19" s="71"/>
      <c r="AA19" s="71"/>
      <c r="AB19" s="121"/>
      <c r="AC19" s="32"/>
      <c r="AD19" s="32">
        <f t="shared" si="0"/>
        <v>0.7</v>
      </c>
      <c r="AE19" s="64" t="s">
        <v>71</v>
      </c>
      <c r="AF19" s="32">
        <v>0.6</v>
      </c>
      <c r="AG19" s="32"/>
      <c r="AH19" s="32"/>
      <c r="AI19" s="128" t="s">
        <v>154</v>
      </c>
      <c r="AJ19" s="127">
        <v>0.1</v>
      </c>
      <c r="AK19" s="71"/>
      <c r="AL19" s="71"/>
      <c r="AM19" s="129" t="s">
        <v>71</v>
      </c>
      <c r="AN19" s="64" t="s">
        <v>89</v>
      </c>
      <c r="AO19" s="32">
        <v>0.4</v>
      </c>
      <c r="AP19" s="133"/>
      <c r="AQ19" s="71"/>
      <c r="AR19" s="71"/>
      <c r="AS19" s="71"/>
      <c r="AT19" s="71"/>
      <c r="AU19" s="121"/>
      <c r="AV19" s="32"/>
      <c r="AW19" s="32"/>
      <c r="AX19" s="64" t="s">
        <v>71</v>
      </c>
      <c r="AY19" s="32">
        <v>0.1</v>
      </c>
      <c r="AZ19" s="69"/>
      <c r="BA19" s="121"/>
      <c r="BB19" s="64" t="s">
        <v>71</v>
      </c>
      <c r="BC19" s="32">
        <v>0.1</v>
      </c>
      <c r="BD19" s="69"/>
      <c r="BE19" s="71"/>
      <c r="BF19" s="71"/>
      <c r="BG19" s="71">
        <f t="shared" si="1"/>
        <v>1.3</v>
      </c>
      <c r="BH19" s="89"/>
      <c r="BI19" s="89"/>
      <c r="BJ19" s="137" t="s">
        <v>167</v>
      </c>
      <c r="BK19" s="71"/>
      <c r="BL19" s="71">
        <v>0.2</v>
      </c>
      <c r="BM19" s="71">
        <v>0.2</v>
      </c>
      <c r="BN19" s="71">
        <f t="shared" si="2"/>
        <v>3.8</v>
      </c>
      <c r="BO19" s="71">
        <v>5</v>
      </c>
    </row>
    <row r="20" ht="15.95" customHeight="1" spans="1:67">
      <c r="A20" s="32">
        <v>1120152781</v>
      </c>
      <c r="B20" s="64" t="s">
        <v>185</v>
      </c>
      <c r="C20" s="69"/>
      <c r="D20" s="71"/>
      <c r="E20" s="123"/>
      <c r="F20" s="121"/>
      <c r="G20" s="69">
        <v>0</v>
      </c>
      <c r="H20" s="121">
        <v>4</v>
      </c>
      <c r="I20" s="32">
        <v>0.4</v>
      </c>
      <c r="J20" s="69"/>
      <c r="K20" s="71"/>
      <c r="L20" s="71"/>
      <c r="M20" s="71"/>
      <c r="N20" s="71"/>
      <c r="O20" s="71"/>
      <c r="P20" s="71"/>
      <c r="Q20" s="71"/>
      <c r="R20" s="71"/>
      <c r="S20" s="121"/>
      <c r="T20" s="32"/>
      <c r="U20" s="64" t="s">
        <v>76</v>
      </c>
      <c r="V20" s="69"/>
      <c r="W20" s="71"/>
      <c r="X20" s="71"/>
      <c r="Y20" s="71"/>
      <c r="Z20" s="71"/>
      <c r="AA20" s="71"/>
      <c r="AB20" s="121">
        <v>1</v>
      </c>
      <c r="AC20" s="32">
        <v>0.1</v>
      </c>
      <c r="AD20" s="32">
        <f t="shared" si="0"/>
        <v>0.6</v>
      </c>
      <c r="AE20" s="64" t="s">
        <v>71</v>
      </c>
      <c r="AF20" s="32">
        <v>0.6</v>
      </c>
      <c r="AG20" s="32"/>
      <c r="AH20" s="32"/>
      <c r="AI20" s="128" t="s">
        <v>154</v>
      </c>
      <c r="AJ20" s="127">
        <v>0.1</v>
      </c>
      <c r="AK20" s="71"/>
      <c r="AL20" s="71"/>
      <c r="AM20" s="131" t="s">
        <v>154</v>
      </c>
      <c r="AN20" s="130" t="s">
        <v>186</v>
      </c>
      <c r="AO20" s="134">
        <v>0.3</v>
      </c>
      <c r="AP20" s="133"/>
      <c r="AQ20" s="71"/>
      <c r="AR20" s="71"/>
      <c r="AS20" s="71"/>
      <c r="AT20" s="71"/>
      <c r="AU20" s="121"/>
      <c r="AV20" s="32"/>
      <c r="AW20" s="32"/>
      <c r="AX20" s="32"/>
      <c r="AY20" s="65"/>
      <c r="AZ20" s="71"/>
      <c r="BA20" s="121"/>
      <c r="BB20" s="32"/>
      <c r="BC20" s="32"/>
      <c r="BD20" s="69"/>
      <c r="BE20" s="71"/>
      <c r="BF20" s="71"/>
      <c r="BG20" s="71">
        <f t="shared" si="1"/>
        <v>1</v>
      </c>
      <c r="BH20" s="71"/>
      <c r="BI20" s="71"/>
      <c r="BJ20" s="137" t="s">
        <v>167</v>
      </c>
      <c r="BK20" s="71"/>
      <c r="BL20" s="71">
        <v>0.2</v>
      </c>
      <c r="BM20" s="71">
        <v>0.2</v>
      </c>
      <c r="BN20" s="71">
        <f t="shared" si="2"/>
        <v>1.8</v>
      </c>
      <c r="BO20" s="71">
        <v>15</v>
      </c>
    </row>
    <row r="21" ht="15.95" customHeight="1" spans="1:67">
      <c r="A21" s="32">
        <v>1120152782</v>
      </c>
      <c r="B21" s="64" t="s">
        <v>187</v>
      </c>
      <c r="C21" s="119">
        <v>1.2</v>
      </c>
      <c r="D21" s="120" t="s">
        <v>181</v>
      </c>
      <c r="E21" s="71"/>
      <c r="F21" s="121"/>
      <c r="G21" s="119">
        <v>1.2</v>
      </c>
      <c r="H21" s="121">
        <v>2</v>
      </c>
      <c r="I21" s="32">
        <v>0.2</v>
      </c>
      <c r="J21" s="69"/>
      <c r="K21" s="71"/>
      <c r="L21" s="71"/>
      <c r="M21" s="71"/>
      <c r="N21" s="71"/>
      <c r="O21" s="71"/>
      <c r="P21" s="71"/>
      <c r="Q21" s="71"/>
      <c r="R21" s="71"/>
      <c r="S21" s="121"/>
      <c r="T21" s="32"/>
      <c r="U21" s="64" t="s">
        <v>76</v>
      </c>
      <c r="V21" s="69"/>
      <c r="W21" s="71"/>
      <c r="X21" s="71"/>
      <c r="Y21" s="71"/>
      <c r="Z21" s="71"/>
      <c r="AA21" s="71"/>
      <c r="AB21" s="121">
        <v>1</v>
      </c>
      <c r="AC21" s="32">
        <v>0.1</v>
      </c>
      <c r="AD21" s="32">
        <f t="shared" si="0"/>
        <v>0.4</v>
      </c>
      <c r="AE21" s="64" t="s">
        <v>71</v>
      </c>
      <c r="AF21" s="32">
        <v>0.6</v>
      </c>
      <c r="AG21" s="32"/>
      <c r="AH21" s="32"/>
      <c r="AI21" s="119"/>
      <c r="AJ21" s="127"/>
      <c r="AK21" s="71"/>
      <c r="AL21" s="71"/>
      <c r="AM21" s="129" t="s">
        <v>71</v>
      </c>
      <c r="AN21" s="64" t="s">
        <v>72</v>
      </c>
      <c r="AO21" s="32">
        <v>0.3</v>
      </c>
      <c r="AP21" s="133"/>
      <c r="AQ21" s="71"/>
      <c r="AR21" s="71"/>
      <c r="AS21" s="71"/>
      <c r="AT21" s="71"/>
      <c r="AU21" s="121"/>
      <c r="AV21" s="32"/>
      <c r="AW21" s="32"/>
      <c r="AX21" s="32"/>
      <c r="AY21" s="69"/>
      <c r="AZ21" s="71"/>
      <c r="BA21" s="121"/>
      <c r="BB21" s="32"/>
      <c r="BC21" s="32"/>
      <c r="BD21" s="69"/>
      <c r="BE21" s="71"/>
      <c r="BF21" s="71"/>
      <c r="BG21" s="71">
        <f t="shared" si="1"/>
        <v>0.9</v>
      </c>
      <c r="BH21" s="71"/>
      <c r="BI21" s="71"/>
      <c r="BJ21" s="72" t="s">
        <v>155</v>
      </c>
      <c r="BK21" s="71"/>
      <c r="BL21" s="71">
        <v>0.3</v>
      </c>
      <c r="BM21" s="71">
        <v>0.3</v>
      </c>
      <c r="BN21" s="71">
        <f t="shared" si="2"/>
        <v>2.8</v>
      </c>
      <c r="BO21" s="71">
        <v>10</v>
      </c>
    </row>
    <row r="22" ht="15.95" customHeight="1" spans="1:67">
      <c r="A22" s="32">
        <v>1120152783</v>
      </c>
      <c r="B22" s="64" t="s">
        <v>188</v>
      </c>
      <c r="C22" s="69"/>
      <c r="D22" s="71"/>
      <c r="E22" s="123"/>
      <c r="F22" s="121"/>
      <c r="G22" s="69">
        <v>0</v>
      </c>
      <c r="H22" s="121">
        <v>3</v>
      </c>
      <c r="I22" s="32">
        <v>0.3</v>
      </c>
      <c r="J22" s="69"/>
      <c r="K22" s="71"/>
      <c r="L22" s="71"/>
      <c r="M22" s="71"/>
      <c r="N22" s="71"/>
      <c r="O22" s="71"/>
      <c r="P22" s="71"/>
      <c r="Q22" s="71"/>
      <c r="R22" s="71"/>
      <c r="S22" s="121"/>
      <c r="T22" s="32"/>
      <c r="U22" s="64" t="s">
        <v>76</v>
      </c>
      <c r="V22" s="69"/>
      <c r="W22" s="71"/>
      <c r="X22" s="71"/>
      <c r="Y22" s="71"/>
      <c r="Z22" s="71"/>
      <c r="AA22" s="71"/>
      <c r="AB22" s="121"/>
      <c r="AC22" s="32"/>
      <c r="AD22" s="32">
        <f t="shared" si="0"/>
        <v>0.4</v>
      </c>
      <c r="AE22" s="64" t="s">
        <v>71</v>
      </c>
      <c r="AF22" s="32">
        <v>0.6</v>
      </c>
      <c r="AG22" s="32"/>
      <c r="AH22" s="32"/>
      <c r="AI22" s="128" t="s">
        <v>154</v>
      </c>
      <c r="AJ22" s="127">
        <v>0.1</v>
      </c>
      <c r="AK22" s="71"/>
      <c r="AL22" s="71"/>
      <c r="AM22" s="129" t="s">
        <v>71</v>
      </c>
      <c r="AN22" s="64" t="s">
        <v>72</v>
      </c>
      <c r="AO22" s="32">
        <v>0.3</v>
      </c>
      <c r="AP22" s="133"/>
      <c r="AQ22" s="71"/>
      <c r="AR22" s="71"/>
      <c r="AS22" s="71"/>
      <c r="AT22" s="71"/>
      <c r="AU22" s="121"/>
      <c r="AV22" s="32"/>
      <c r="AW22" s="32"/>
      <c r="AX22" s="32"/>
      <c r="AY22" s="135"/>
      <c r="AZ22" s="71"/>
      <c r="BA22" s="121"/>
      <c r="BB22" s="32"/>
      <c r="BC22" s="32"/>
      <c r="BD22" s="69"/>
      <c r="BE22" s="71"/>
      <c r="BF22" s="71"/>
      <c r="BG22" s="71">
        <f t="shared" si="1"/>
        <v>1</v>
      </c>
      <c r="BH22" s="89"/>
      <c r="BI22" s="89"/>
      <c r="BJ22" s="137" t="s">
        <v>167</v>
      </c>
      <c r="BK22" s="71"/>
      <c r="BL22" s="71">
        <v>0.2</v>
      </c>
      <c r="BM22" s="71">
        <v>0.2</v>
      </c>
      <c r="BN22" s="71">
        <f t="shared" si="2"/>
        <v>1.6</v>
      </c>
      <c r="BO22" s="71">
        <v>17</v>
      </c>
    </row>
    <row r="23" ht="15.95" customHeight="1" spans="1:67">
      <c r="A23" s="32">
        <v>1120152784</v>
      </c>
      <c r="B23" s="64" t="s">
        <v>189</v>
      </c>
      <c r="C23" s="119">
        <v>1.2</v>
      </c>
      <c r="D23" s="120" t="s">
        <v>190</v>
      </c>
      <c r="E23" s="71"/>
      <c r="F23" s="121"/>
      <c r="G23" s="119">
        <v>1.2</v>
      </c>
      <c r="H23" s="121">
        <v>3</v>
      </c>
      <c r="I23" s="32">
        <v>0.3</v>
      </c>
      <c r="J23" s="69"/>
      <c r="K23" s="71"/>
      <c r="L23" s="71"/>
      <c r="M23" s="71"/>
      <c r="N23" s="71"/>
      <c r="O23" s="71"/>
      <c r="P23" s="71"/>
      <c r="Q23" s="71"/>
      <c r="R23" s="71"/>
      <c r="S23" s="121"/>
      <c r="T23" s="32"/>
      <c r="U23" s="64" t="s">
        <v>76</v>
      </c>
      <c r="V23" s="69"/>
      <c r="W23" s="71"/>
      <c r="X23" s="71"/>
      <c r="Y23" s="71"/>
      <c r="Z23" s="71"/>
      <c r="AA23" s="71"/>
      <c r="AB23" s="121">
        <v>2</v>
      </c>
      <c r="AC23" s="32">
        <v>0.2</v>
      </c>
      <c r="AD23" s="32">
        <f t="shared" si="0"/>
        <v>0.6</v>
      </c>
      <c r="AE23" s="64" t="s">
        <v>71</v>
      </c>
      <c r="AF23" s="32">
        <v>0.6</v>
      </c>
      <c r="AG23" s="32"/>
      <c r="AH23" s="32"/>
      <c r="AI23" s="128" t="s">
        <v>154</v>
      </c>
      <c r="AJ23" s="127">
        <v>0.1</v>
      </c>
      <c r="AK23" s="71"/>
      <c r="AL23" s="71"/>
      <c r="AM23" s="129" t="s">
        <v>71</v>
      </c>
      <c r="AN23" s="64" t="s">
        <v>72</v>
      </c>
      <c r="AO23" s="32">
        <v>0.3</v>
      </c>
      <c r="AP23" s="133"/>
      <c r="AQ23" s="71"/>
      <c r="AR23" s="71"/>
      <c r="AS23" s="71"/>
      <c r="AT23" s="71"/>
      <c r="AU23" s="121"/>
      <c r="AV23" s="64" t="s">
        <v>71</v>
      </c>
      <c r="AW23" s="32">
        <v>0.1</v>
      </c>
      <c r="AX23" s="64" t="s">
        <v>71</v>
      </c>
      <c r="AY23" s="32">
        <v>0.1</v>
      </c>
      <c r="AZ23" s="69"/>
      <c r="BA23" s="121"/>
      <c r="BB23" s="32"/>
      <c r="BC23" s="32"/>
      <c r="BD23" s="69"/>
      <c r="BE23" s="71"/>
      <c r="BF23" s="71"/>
      <c r="BG23" s="71">
        <f t="shared" ref="BG23:BG26" si="3">SUM(AF23:BF23)</f>
        <v>1.2</v>
      </c>
      <c r="BH23" s="71"/>
      <c r="BI23" s="71"/>
      <c r="BJ23" s="72" t="s">
        <v>164</v>
      </c>
      <c r="BK23" s="71"/>
      <c r="BL23" s="71">
        <v>0.3</v>
      </c>
      <c r="BM23" s="71">
        <v>0.3</v>
      </c>
      <c r="BN23" s="71">
        <f t="shared" si="2"/>
        <v>3.3</v>
      </c>
      <c r="BO23" s="71">
        <v>8</v>
      </c>
    </row>
    <row r="24" ht="15.95" customHeight="1" spans="1:67">
      <c r="A24" s="32">
        <v>1120152785</v>
      </c>
      <c r="B24" s="64" t="s">
        <v>191</v>
      </c>
      <c r="C24" s="69"/>
      <c r="D24" s="71"/>
      <c r="E24" s="123"/>
      <c r="F24" s="121"/>
      <c r="G24" s="69">
        <v>0</v>
      </c>
      <c r="H24" s="121">
        <v>2</v>
      </c>
      <c r="I24" s="32">
        <v>0.2</v>
      </c>
      <c r="J24" s="69"/>
      <c r="K24" s="71"/>
      <c r="L24" s="71"/>
      <c r="M24" s="71"/>
      <c r="N24" s="71"/>
      <c r="O24" s="71"/>
      <c r="P24" s="71"/>
      <c r="Q24" s="71"/>
      <c r="R24" s="71"/>
      <c r="S24" s="121"/>
      <c r="T24" s="32"/>
      <c r="U24" s="32"/>
      <c r="V24" s="69"/>
      <c r="W24" s="71"/>
      <c r="X24" s="71"/>
      <c r="Y24" s="71"/>
      <c r="Z24" s="71"/>
      <c r="AA24" s="71"/>
      <c r="AB24" s="121"/>
      <c r="AC24" s="32"/>
      <c r="AD24" s="32">
        <f t="shared" si="0"/>
        <v>0.2</v>
      </c>
      <c r="AE24" s="32"/>
      <c r="AF24" s="32"/>
      <c r="AG24" s="32"/>
      <c r="AH24" s="32"/>
      <c r="AI24" s="128" t="s">
        <v>154</v>
      </c>
      <c r="AJ24" s="127">
        <v>0.1</v>
      </c>
      <c r="AK24" s="71"/>
      <c r="AL24" s="71"/>
      <c r="AM24" s="121"/>
      <c r="AN24" s="32"/>
      <c r="AO24" s="32"/>
      <c r="AP24" s="133"/>
      <c r="AQ24" s="71"/>
      <c r="AR24" s="71"/>
      <c r="AS24" s="71"/>
      <c r="AT24" s="71"/>
      <c r="AU24" s="121"/>
      <c r="AV24" s="32"/>
      <c r="AW24" s="32"/>
      <c r="AX24" s="64" t="s">
        <v>71</v>
      </c>
      <c r="AY24" s="32">
        <v>0.1</v>
      </c>
      <c r="AZ24" s="69"/>
      <c r="BA24" s="121"/>
      <c r="BB24" s="32"/>
      <c r="BC24" s="32"/>
      <c r="BD24" s="69"/>
      <c r="BE24" s="71"/>
      <c r="BF24" s="71"/>
      <c r="BG24" s="71">
        <f>SUM(AJ24:BF24)</f>
        <v>0.2</v>
      </c>
      <c r="BH24" s="71"/>
      <c r="BI24" s="71"/>
      <c r="BJ24" s="137" t="s">
        <v>167</v>
      </c>
      <c r="BK24" s="71"/>
      <c r="BL24" s="71">
        <v>0.2</v>
      </c>
      <c r="BM24" s="71">
        <v>0.2</v>
      </c>
      <c r="BN24" s="71">
        <f t="shared" si="2"/>
        <v>0.6</v>
      </c>
      <c r="BO24" s="71">
        <v>21</v>
      </c>
    </row>
    <row r="25" ht="15.95" customHeight="1" spans="1:67">
      <c r="A25" s="32">
        <v>1120152786</v>
      </c>
      <c r="B25" s="64" t="s">
        <v>192</v>
      </c>
      <c r="C25" s="69"/>
      <c r="D25" s="71"/>
      <c r="E25" s="71"/>
      <c r="F25" s="121"/>
      <c r="G25" s="69">
        <v>0</v>
      </c>
      <c r="H25" s="121">
        <v>4</v>
      </c>
      <c r="I25" s="32">
        <v>0.4</v>
      </c>
      <c r="J25" s="69"/>
      <c r="K25" s="71"/>
      <c r="L25" s="71"/>
      <c r="M25" s="71"/>
      <c r="N25" s="71"/>
      <c r="O25" s="71"/>
      <c r="P25" s="71"/>
      <c r="Q25" s="71"/>
      <c r="R25" s="71"/>
      <c r="S25" s="121"/>
      <c r="T25" s="32"/>
      <c r="U25" s="32"/>
      <c r="V25" s="69"/>
      <c r="W25" s="71"/>
      <c r="X25" s="71"/>
      <c r="Y25" s="71"/>
      <c r="Z25" s="71"/>
      <c r="AA25" s="71"/>
      <c r="AB25" s="121"/>
      <c r="AC25" s="32"/>
      <c r="AD25" s="32">
        <f t="shared" si="0"/>
        <v>0.4</v>
      </c>
      <c r="AE25" s="64" t="s">
        <v>71</v>
      </c>
      <c r="AF25" s="32">
        <v>0.6</v>
      </c>
      <c r="AG25" s="32"/>
      <c r="AH25" s="32"/>
      <c r="AI25" s="128" t="s">
        <v>154</v>
      </c>
      <c r="AJ25" s="127">
        <v>0.1</v>
      </c>
      <c r="AK25" s="71"/>
      <c r="AL25" s="71"/>
      <c r="AM25" s="129" t="s">
        <v>71</v>
      </c>
      <c r="AN25" s="64" t="s">
        <v>83</v>
      </c>
      <c r="AO25" s="32">
        <v>1.1</v>
      </c>
      <c r="AP25" s="133"/>
      <c r="AQ25" s="71"/>
      <c r="AR25" s="71"/>
      <c r="AS25" s="71"/>
      <c r="AT25" s="71"/>
      <c r="AU25" s="121"/>
      <c r="AV25" s="32"/>
      <c r="AW25" s="32"/>
      <c r="AX25" s="32"/>
      <c r="AY25" s="133"/>
      <c r="AZ25" s="71"/>
      <c r="BA25" s="121"/>
      <c r="BB25" s="64" t="s">
        <v>71</v>
      </c>
      <c r="BC25" s="32">
        <v>0.1</v>
      </c>
      <c r="BD25" s="69"/>
      <c r="BE25" s="71"/>
      <c r="BF25" s="71"/>
      <c r="BG25" s="71">
        <f t="shared" si="3"/>
        <v>1.9</v>
      </c>
      <c r="BH25" s="89"/>
      <c r="BI25" s="89"/>
      <c r="BJ25" s="72" t="s">
        <v>193</v>
      </c>
      <c r="BK25" s="71"/>
      <c r="BL25" s="71">
        <v>0.3</v>
      </c>
      <c r="BM25" s="71">
        <v>0.3</v>
      </c>
      <c r="BN25" s="71">
        <f t="shared" si="2"/>
        <v>2.6</v>
      </c>
      <c r="BO25" s="71">
        <v>11</v>
      </c>
    </row>
    <row r="26" ht="15.95" customHeight="1" spans="1:67">
      <c r="A26" s="32">
        <v>1120152787</v>
      </c>
      <c r="B26" s="64" t="s">
        <v>194</v>
      </c>
      <c r="C26" s="69">
        <v>1.2</v>
      </c>
      <c r="D26" s="70" t="s">
        <v>98</v>
      </c>
      <c r="E26" s="123"/>
      <c r="F26" s="71"/>
      <c r="G26" s="71">
        <v>1.2</v>
      </c>
      <c r="H26" s="121"/>
      <c r="I26" s="32"/>
      <c r="J26" s="69"/>
      <c r="K26" s="71"/>
      <c r="L26" s="71"/>
      <c r="M26" s="71"/>
      <c r="N26" s="71"/>
      <c r="O26" s="71"/>
      <c r="P26" s="71"/>
      <c r="Q26" s="71"/>
      <c r="R26" s="71"/>
      <c r="S26" s="121"/>
      <c r="T26" s="32"/>
      <c r="U26" s="64" t="s">
        <v>76</v>
      </c>
      <c r="V26" s="69"/>
      <c r="W26" s="71"/>
      <c r="X26" s="71"/>
      <c r="Y26" s="71"/>
      <c r="Z26" s="71"/>
      <c r="AA26" s="71"/>
      <c r="AB26" s="121"/>
      <c r="AC26" s="32"/>
      <c r="AD26" s="32">
        <f t="shared" si="0"/>
        <v>0.1</v>
      </c>
      <c r="AE26" s="64" t="s">
        <v>71</v>
      </c>
      <c r="AF26" s="32">
        <v>0.6</v>
      </c>
      <c r="AG26" s="65"/>
      <c r="AH26" s="66"/>
      <c r="AI26" s="120" t="s">
        <v>154</v>
      </c>
      <c r="AJ26" s="132">
        <v>0.1</v>
      </c>
      <c r="AK26" s="71"/>
      <c r="AL26" s="71"/>
      <c r="AM26" s="129" t="s">
        <v>71</v>
      </c>
      <c r="AN26" s="64" t="s">
        <v>83</v>
      </c>
      <c r="AO26" s="32">
        <v>1.1</v>
      </c>
      <c r="AP26" s="65"/>
      <c r="AQ26" s="71"/>
      <c r="AR26" s="71"/>
      <c r="AS26" s="71"/>
      <c r="AT26" s="71"/>
      <c r="AU26" s="121"/>
      <c r="AV26" s="64" t="s">
        <v>71</v>
      </c>
      <c r="AW26" s="32">
        <v>0.1</v>
      </c>
      <c r="AX26" s="64" t="s">
        <v>71</v>
      </c>
      <c r="AY26" s="32">
        <v>0.1</v>
      </c>
      <c r="AZ26" s="69"/>
      <c r="BA26" s="121"/>
      <c r="BB26" s="32"/>
      <c r="BC26" s="32"/>
      <c r="BD26" s="69"/>
      <c r="BE26" s="71"/>
      <c r="BF26" s="71"/>
      <c r="BG26" s="71">
        <f t="shared" si="3"/>
        <v>2</v>
      </c>
      <c r="BH26" s="71"/>
      <c r="BI26" s="71"/>
      <c r="BJ26" s="137" t="s">
        <v>167</v>
      </c>
      <c r="BK26" s="71"/>
      <c r="BL26" s="71">
        <v>0.2</v>
      </c>
      <c r="BM26" s="71">
        <v>0.2</v>
      </c>
      <c r="BN26" s="71">
        <f t="shared" si="2"/>
        <v>3.5</v>
      </c>
      <c r="BO26" s="71">
        <v>7</v>
      </c>
    </row>
  </sheetData>
  <mergeCells count="27">
    <mergeCell ref="C1:BO1"/>
    <mergeCell ref="C2:G2"/>
    <mergeCell ref="H2:AD2"/>
    <mergeCell ref="AE2:BG2"/>
    <mergeCell ref="BH2:BM2"/>
    <mergeCell ref="H3:I3"/>
    <mergeCell ref="J3:L3"/>
    <mergeCell ref="M3:N3"/>
    <mergeCell ref="O3:Q3"/>
    <mergeCell ref="R3:U3"/>
    <mergeCell ref="V3:AC3"/>
    <mergeCell ref="AE3:BC3"/>
    <mergeCell ref="BD3:BF3"/>
    <mergeCell ref="BH3:BI3"/>
    <mergeCell ref="BJ3:BL3"/>
    <mergeCell ref="R4:S4"/>
    <mergeCell ref="AE5:BG5"/>
    <mergeCell ref="A1:A4"/>
    <mergeCell ref="B1:B4"/>
    <mergeCell ref="C3:C4"/>
    <mergeCell ref="D3:D4"/>
    <mergeCell ref="E3:E4"/>
    <mergeCell ref="F3:F4"/>
    <mergeCell ref="G3:G4"/>
    <mergeCell ref="AD3:AD4"/>
    <mergeCell ref="BG3:BG4"/>
    <mergeCell ref="BM3:BM4"/>
  </mergeCells>
  <pageMargins left="0.75" right="0.75" top="1" bottom="1" header="0.5" footer="0.5"/>
  <pageSetup paperSize="1" orientation="landscape" useFirstPageNumber="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O26"/>
  <sheetViews>
    <sheetView showGridLines="0" workbookViewId="0">
      <selection activeCell="A1" sqref="A1:A4"/>
    </sheetView>
  </sheetViews>
  <sheetFormatPr defaultColWidth="8.71666666666667" defaultRowHeight="14.1" customHeight="1"/>
  <cols>
    <col min="1" max="1" width="11" style="1" customWidth="1"/>
    <col min="2" max="2" width="10.8666666666667" style="1" customWidth="1"/>
    <col min="3" max="12" width="8.73333333333333" style="1" customWidth="1"/>
    <col min="13" max="30" width="11.575" style="1" customWidth="1"/>
    <col min="31" max="55" width="8.73333333333333" style="1" customWidth="1"/>
    <col min="56" max="56" width="14.2916666666667" style="1" customWidth="1"/>
    <col min="57" max="57" width="16.2916666666667" style="1" customWidth="1"/>
    <col min="58" max="58" width="19" style="1" customWidth="1"/>
    <col min="59" max="256" width="8.73333333333333" style="1" customWidth="1"/>
  </cols>
  <sheetData>
    <row r="1" ht="30.95" customHeight="1" spans="1:67">
      <c r="A1" s="2" t="s">
        <v>0</v>
      </c>
      <c r="B1" s="2" t="s">
        <v>1</v>
      </c>
      <c r="C1" s="59" t="s">
        <v>2</v>
      </c>
      <c r="D1" s="4"/>
      <c r="E1" s="4"/>
      <c r="F1" s="4"/>
      <c r="G1" s="4"/>
      <c r="H1" s="4"/>
      <c r="I1" s="4"/>
      <c r="J1" s="74"/>
      <c r="K1" s="4"/>
      <c r="L1" s="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91"/>
      <c r="BO1" s="92"/>
    </row>
    <row r="2" ht="18.95" customHeight="1" spans="1:67">
      <c r="A2" s="5"/>
      <c r="B2" s="5"/>
      <c r="C2" s="6" t="s">
        <v>3</v>
      </c>
      <c r="D2" s="60"/>
      <c r="E2" s="60"/>
      <c r="F2" s="60"/>
      <c r="G2" s="60"/>
      <c r="H2" s="6" t="s">
        <v>4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6" t="s">
        <v>5</v>
      </c>
      <c r="AF2" s="75"/>
      <c r="AG2" s="80"/>
      <c r="AH2" s="80"/>
      <c r="AI2" s="80"/>
      <c r="AJ2" s="80"/>
      <c r="AK2" s="80"/>
      <c r="AL2" s="75"/>
      <c r="AM2" s="75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6" t="s">
        <v>6</v>
      </c>
      <c r="BI2" s="78"/>
      <c r="BJ2" s="78"/>
      <c r="BK2" s="75"/>
      <c r="BL2" s="78"/>
      <c r="BM2" s="93"/>
      <c r="BN2" s="94" t="s">
        <v>7</v>
      </c>
      <c r="BO2" s="94" t="s">
        <v>8</v>
      </c>
    </row>
    <row r="3" ht="15.75" customHeight="1" spans="1:67">
      <c r="A3" s="5"/>
      <c r="B3" s="5"/>
      <c r="C3" s="61" t="s">
        <v>9</v>
      </c>
      <c r="D3" s="61" t="s">
        <v>10</v>
      </c>
      <c r="E3" s="61" t="s">
        <v>11</v>
      </c>
      <c r="F3" s="61" t="s">
        <v>10</v>
      </c>
      <c r="G3" s="61" t="s">
        <v>12</v>
      </c>
      <c r="H3" s="62" t="s">
        <v>13</v>
      </c>
      <c r="I3" s="76"/>
      <c r="J3" s="62" t="s">
        <v>14</v>
      </c>
      <c r="K3" s="77"/>
      <c r="L3" s="76"/>
      <c r="M3" s="6" t="s">
        <v>15</v>
      </c>
      <c r="N3" s="75"/>
      <c r="O3" s="6" t="s">
        <v>16</v>
      </c>
      <c r="P3" s="75"/>
      <c r="Q3" s="75"/>
      <c r="R3" s="6" t="s">
        <v>17</v>
      </c>
      <c r="S3" s="78"/>
      <c r="T3" s="75"/>
      <c r="U3" s="75"/>
      <c r="V3" s="6" t="s">
        <v>18</v>
      </c>
      <c r="W3" s="75"/>
      <c r="X3" s="75"/>
      <c r="Y3" s="75"/>
      <c r="Z3" s="75"/>
      <c r="AA3" s="75"/>
      <c r="AB3" s="75"/>
      <c r="AC3" s="75"/>
      <c r="AD3" s="6" t="s">
        <v>19</v>
      </c>
      <c r="AE3" s="62" t="s">
        <v>20</v>
      </c>
      <c r="AF3" s="79"/>
      <c r="AG3" s="79"/>
      <c r="AH3" s="81"/>
      <c r="AI3" s="75"/>
      <c r="AJ3" s="75"/>
      <c r="AK3" s="75"/>
      <c r="AL3" s="82"/>
      <c r="AM3" s="81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6" t="s">
        <v>21</v>
      </c>
      <c r="BE3" s="75"/>
      <c r="BF3" s="75"/>
      <c r="BG3" s="6" t="s">
        <v>22</v>
      </c>
      <c r="BH3" s="6" t="s">
        <v>23</v>
      </c>
      <c r="BI3" s="78"/>
      <c r="BJ3" s="6" t="s">
        <v>24</v>
      </c>
      <c r="BK3" s="75"/>
      <c r="BL3" s="78"/>
      <c r="BM3" s="95" t="s">
        <v>25</v>
      </c>
      <c r="BN3" s="96"/>
      <c r="BO3" s="96"/>
    </row>
    <row r="4" ht="51" customHeight="1" spans="1:67">
      <c r="A4" s="5"/>
      <c r="B4" s="5"/>
      <c r="C4" s="63"/>
      <c r="D4" s="63"/>
      <c r="E4" s="63"/>
      <c r="F4" s="63"/>
      <c r="G4" s="63"/>
      <c r="H4" s="6" t="s">
        <v>26</v>
      </c>
      <c r="I4" s="6" t="s">
        <v>27</v>
      </c>
      <c r="J4" s="6" t="s">
        <v>28</v>
      </c>
      <c r="K4" s="6" t="s">
        <v>29</v>
      </c>
      <c r="L4" s="6" t="s">
        <v>27</v>
      </c>
      <c r="M4" s="6" t="s">
        <v>30</v>
      </c>
      <c r="N4" s="6" t="s">
        <v>27</v>
      </c>
      <c r="O4" s="6" t="s">
        <v>31</v>
      </c>
      <c r="P4" s="6" t="s">
        <v>29</v>
      </c>
      <c r="Q4" s="6" t="s">
        <v>27</v>
      </c>
      <c r="R4" s="6" t="s">
        <v>32</v>
      </c>
      <c r="S4" s="75"/>
      <c r="T4" s="6" t="s">
        <v>33</v>
      </c>
      <c r="U4" s="6" t="s">
        <v>34</v>
      </c>
      <c r="V4" s="6" t="s">
        <v>35</v>
      </c>
      <c r="W4" s="6" t="s">
        <v>27</v>
      </c>
      <c r="X4" s="6" t="s">
        <v>36</v>
      </c>
      <c r="Y4" s="6" t="s">
        <v>27</v>
      </c>
      <c r="Z4" s="6" t="s">
        <v>37</v>
      </c>
      <c r="AA4" s="6" t="s">
        <v>27</v>
      </c>
      <c r="AB4" s="6" t="s">
        <v>38</v>
      </c>
      <c r="AC4" s="6" t="s">
        <v>39</v>
      </c>
      <c r="AD4" s="75"/>
      <c r="AE4" s="6" t="s">
        <v>40</v>
      </c>
      <c r="AF4" s="6" t="s">
        <v>27</v>
      </c>
      <c r="AG4" s="6" t="s">
        <v>41</v>
      </c>
      <c r="AH4" s="6" t="s">
        <v>27</v>
      </c>
      <c r="AI4" s="6" t="s">
        <v>42</v>
      </c>
      <c r="AJ4" s="6" t="s">
        <v>27</v>
      </c>
      <c r="AK4" s="6" t="s">
        <v>43</v>
      </c>
      <c r="AL4" s="6" t="s">
        <v>27</v>
      </c>
      <c r="AM4" s="6" t="s">
        <v>44</v>
      </c>
      <c r="AN4" s="6" t="s">
        <v>45</v>
      </c>
      <c r="AO4" s="6" t="s">
        <v>27</v>
      </c>
      <c r="AP4" s="6" t="s">
        <v>46</v>
      </c>
      <c r="AQ4" s="6" t="s">
        <v>45</v>
      </c>
      <c r="AR4" s="6" t="s">
        <v>27</v>
      </c>
      <c r="AS4" s="6" t="s">
        <v>47</v>
      </c>
      <c r="AT4" s="6" t="s">
        <v>45</v>
      </c>
      <c r="AU4" s="6" t="s">
        <v>27</v>
      </c>
      <c r="AV4" s="6" t="s">
        <v>48</v>
      </c>
      <c r="AW4" s="6" t="s">
        <v>27</v>
      </c>
      <c r="AX4" s="6" t="s">
        <v>49</v>
      </c>
      <c r="AY4" s="6" t="s">
        <v>27</v>
      </c>
      <c r="AZ4" s="6" t="s">
        <v>50</v>
      </c>
      <c r="BA4" s="6" t="s">
        <v>27</v>
      </c>
      <c r="BB4" s="6" t="s">
        <v>51</v>
      </c>
      <c r="BC4" s="6" t="s">
        <v>27</v>
      </c>
      <c r="BD4" s="6" t="s">
        <v>52</v>
      </c>
      <c r="BE4" s="6" t="s">
        <v>53</v>
      </c>
      <c r="BF4" s="6" t="s">
        <v>54</v>
      </c>
      <c r="BG4" s="75"/>
      <c r="BH4" s="6" t="s">
        <v>55</v>
      </c>
      <c r="BI4" s="6" t="s">
        <v>27</v>
      </c>
      <c r="BJ4" s="6" t="s">
        <v>56</v>
      </c>
      <c r="BK4" s="6" t="s">
        <v>57</v>
      </c>
      <c r="BL4" s="6" t="s">
        <v>27</v>
      </c>
      <c r="BM4" s="97"/>
      <c r="BN4" s="98"/>
      <c r="BO4" s="98"/>
    </row>
    <row r="5" ht="66.95" customHeight="1" spans="1:67">
      <c r="A5" s="5"/>
      <c r="B5" s="5"/>
      <c r="C5" s="6" t="s">
        <v>58</v>
      </c>
      <c r="D5" s="6" t="s">
        <v>59</v>
      </c>
      <c r="E5" s="6" t="s">
        <v>58</v>
      </c>
      <c r="F5" s="6" t="s">
        <v>60</v>
      </c>
      <c r="G5" s="6" t="s">
        <v>61</v>
      </c>
      <c r="H5" s="6" t="s">
        <v>62</v>
      </c>
      <c r="I5" s="6" t="s">
        <v>39</v>
      </c>
      <c r="J5" s="6" t="s">
        <v>63</v>
      </c>
      <c r="K5" s="6" t="s">
        <v>64</v>
      </c>
      <c r="L5" s="6" t="s">
        <v>58</v>
      </c>
      <c r="M5" s="6" t="s">
        <v>65</v>
      </c>
      <c r="N5" s="6" t="s">
        <v>58</v>
      </c>
      <c r="O5" s="6" t="s">
        <v>63</v>
      </c>
      <c r="P5" s="6" t="s">
        <v>64</v>
      </c>
      <c r="Q5" s="6" t="s">
        <v>58</v>
      </c>
      <c r="R5" s="6" t="s">
        <v>66</v>
      </c>
      <c r="S5" s="6" t="s">
        <v>39</v>
      </c>
      <c r="T5" s="6" t="s">
        <v>39</v>
      </c>
      <c r="U5" s="6" t="s">
        <v>39</v>
      </c>
      <c r="V5" s="6" t="s">
        <v>67</v>
      </c>
      <c r="W5" s="6" t="s">
        <v>39</v>
      </c>
      <c r="X5" s="6" t="s">
        <v>62</v>
      </c>
      <c r="Y5" s="6" t="s">
        <v>39</v>
      </c>
      <c r="Z5" s="6" t="s">
        <v>62</v>
      </c>
      <c r="AA5" s="6" t="s">
        <v>39</v>
      </c>
      <c r="AB5" s="6" t="s">
        <v>68</v>
      </c>
      <c r="AC5" s="6" t="s">
        <v>39</v>
      </c>
      <c r="AD5" s="6" t="s">
        <v>61</v>
      </c>
      <c r="AE5" s="62" t="s">
        <v>69</v>
      </c>
      <c r="AF5" s="79"/>
      <c r="AG5" s="83"/>
      <c r="AH5" s="83"/>
      <c r="AI5" s="83"/>
      <c r="AJ5" s="83"/>
      <c r="AK5" s="83"/>
      <c r="AL5" s="79"/>
      <c r="AM5" s="79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85"/>
      <c r="BI5" s="85"/>
      <c r="BJ5" s="113"/>
      <c r="BK5" s="113"/>
      <c r="BL5" s="113"/>
      <c r="BM5" s="114"/>
      <c r="BN5" s="100"/>
      <c r="BO5" s="98"/>
    </row>
    <row r="6" ht="15.95" customHeight="1" spans="1:67">
      <c r="A6" s="32">
        <v>1120142760</v>
      </c>
      <c r="B6" s="64" t="s">
        <v>195</v>
      </c>
      <c r="C6" s="65"/>
      <c r="D6" s="66"/>
      <c r="E6" s="66"/>
      <c r="F6" s="103"/>
      <c r="G6" s="111">
        <v>0</v>
      </c>
      <c r="H6" s="66">
        <v>1</v>
      </c>
      <c r="I6" s="66">
        <v>0.1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8">
        <f t="shared" ref="AD6:AD26" si="0">AC6+AA6+Y6+W6+U6+T6+S6+Q6+N6+L6+I6</f>
        <v>0.1</v>
      </c>
      <c r="AE6" s="106" t="s">
        <v>196</v>
      </c>
      <c r="AF6" s="66">
        <v>0.6</v>
      </c>
      <c r="AG6" s="106" t="s">
        <v>124</v>
      </c>
      <c r="AH6" s="66">
        <v>0.3</v>
      </c>
      <c r="AI6" s="66"/>
      <c r="AJ6" s="66"/>
      <c r="AK6" s="66"/>
      <c r="AL6" s="66"/>
      <c r="AM6" s="66"/>
      <c r="AN6" s="66"/>
      <c r="AO6" s="66"/>
      <c r="AP6" s="68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8">
        <f t="shared" ref="BG6:BG26" si="1">BC6+BA6+AY6+AW6+AU6+AR6+AO6+AL6+AJ6+AH6+AF6</f>
        <v>0.9</v>
      </c>
      <c r="BH6" s="66"/>
      <c r="BI6" s="66"/>
      <c r="BJ6" s="90" t="s">
        <v>71</v>
      </c>
      <c r="BK6" s="90" t="s">
        <v>197</v>
      </c>
      <c r="BL6" s="89">
        <v>0.2</v>
      </c>
      <c r="BM6" s="89">
        <v>0.2</v>
      </c>
      <c r="BN6" s="115">
        <f t="shared" ref="BN6:BN26" si="2">BL6+BG6+AD6+G6</f>
        <v>1.2</v>
      </c>
      <c r="BO6" s="102">
        <v>13</v>
      </c>
    </row>
    <row r="7" ht="15.95" customHeight="1" spans="1:67">
      <c r="A7" s="32">
        <v>1120142761</v>
      </c>
      <c r="B7" s="64" t="s">
        <v>198</v>
      </c>
      <c r="C7" s="69"/>
      <c r="D7" s="71"/>
      <c r="E7" s="71"/>
      <c r="F7" s="105"/>
      <c r="G7" s="111">
        <v>0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68">
        <f t="shared" si="0"/>
        <v>0</v>
      </c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68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68">
        <f t="shared" si="1"/>
        <v>0</v>
      </c>
      <c r="BH7" s="89"/>
      <c r="BI7" s="89"/>
      <c r="BJ7" s="90" t="s">
        <v>71</v>
      </c>
      <c r="BK7" s="90" t="s">
        <v>199</v>
      </c>
      <c r="BL7" s="89">
        <v>0.3</v>
      </c>
      <c r="BM7" s="89">
        <v>0.3</v>
      </c>
      <c r="BN7" s="115">
        <f t="shared" si="2"/>
        <v>0.3</v>
      </c>
      <c r="BO7" s="71">
        <v>19</v>
      </c>
    </row>
    <row r="8" ht="15.95" customHeight="1" spans="1:67">
      <c r="A8" s="32">
        <v>1120142762</v>
      </c>
      <c r="B8" s="64" t="s">
        <v>200</v>
      </c>
      <c r="C8" s="69">
        <v>1.2</v>
      </c>
      <c r="D8" s="70" t="s">
        <v>201</v>
      </c>
      <c r="E8" s="71"/>
      <c r="F8" s="105"/>
      <c r="G8" s="111">
        <f t="shared" ref="G8:G11" si="3">C8+E8</f>
        <v>1.2</v>
      </c>
      <c r="H8" s="71">
        <v>3</v>
      </c>
      <c r="I8" s="71">
        <v>0.3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68">
        <f t="shared" si="0"/>
        <v>0.3</v>
      </c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68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0" t="s">
        <v>71</v>
      </c>
      <c r="BC8" s="71">
        <v>0.1</v>
      </c>
      <c r="BD8" s="71"/>
      <c r="BE8" s="71"/>
      <c r="BF8" s="71"/>
      <c r="BG8" s="68">
        <f t="shared" si="1"/>
        <v>0.1</v>
      </c>
      <c r="BH8" s="71"/>
      <c r="BI8" s="71"/>
      <c r="BJ8" s="90" t="s">
        <v>71</v>
      </c>
      <c r="BK8" s="90" t="s">
        <v>197</v>
      </c>
      <c r="BL8" s="89">
        <v>0.3</v>
      </c>
      <c r="BM8" s="89">
        <v>0.3</v>
      </c>
      <c r="BN8" s="115">
        <f t="shared" si="2"/>
        <v>1.9</v>
      </c>
      <c r="BO8" s="71">
        <v>9</v>
      </c>
    </row>
    <row r="9" ht="15.95" customHeight="1" spans="1:67">
      <c r="A9" s="32">
        <v>1120142763</v>
      </c>
      <c r="B9" s="64" t="s">
        <v>202</v>
      </c>
      <c r="C9" s="69">
        <v>1.6</v>
      </c>
      <c r="D9" s="70" t="s">
        <v>85</v>
      </c>
      <c r="E9" s="71">
        <f>1.6+SUM(SUM(J13+K9))</f>
        <v>1.6</v>
      </c>
      <c r="F9" s="104" t="s">
        <v>203</v>
      </c>
      <c r="G9" s="111">
        <v>2</v>
      </c>
      <c r="H9" s="71">
        <v>2</v>
      </c>
      <c r="I9" s="71">
        <v>0.2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68">
        <f t="shared" si="0"/>
        <v>0.2</v>
      </c>
      <c r="AE9" s="71"/>
      <c r="AF9" s="71"/>
      <c r="AG9" s="70" t="s">
        <v>117</v>
      </c>
      <c r="AH9" s="71">
        <v>0.1</v>
      </c>
      <c r="AI9" s="71"/>
      <c r="AJ9" s="71"/>
      <c r="AK9" s="71"/>
      <c r="AL9" s="71"/>
      <c r="AM9" s="71"/>
      <c r="AN9" s="71"/>
      <c r="AO9" s="71"/>
      <c r="AP9" s="68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68">
        <f t="shared" si="1"/>
        <v>0.1</v>
      </c>
      <c r="BH9" s="71"/>
      <c r="BI9" s="71"/>
      <c r="BJ9" s="90" t="s">
        <v>71</v>
      </c>
      <c r="BK9" s="90" t="s">
        <v>199</v>
      </c>
      <c r="BL9" s="89">
        <v>0.3</v>
      </c>
      <c r="BM9" s="89">
        <v>0.3</v>
      </c>
      <c r="BN9" s="115">
        <f t="shared" si="2"/>
        <v>2.6</v>
      </c>
      <c r="BO9" s="71">
        <v>4</v>
      </c>
    </row>
    <row r="10" ht="15.95" customHeight="1" spans="1:67">
      <c r="A10" s="32">
        <v>1120142764</v>
      </c>
      <c r="B10" s="64" t="s">
        <v>204</v>
      </c>
      <c r="C10" s="69"/>
      <c r="D10" s="71"/>
      <c r="E10" s="71"/>
      <c r="F10" s="105"/>
      <c r="G10" s="111">
        <f t="shared" si="3"/>
        <v>0</v>
      </c>
      <c r="H10" s="71">
        <v>2</v>
      </c>
      <c r="I10" s="71">
        <v>0.2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68">
        <f t="shared" si="0"/>
        <v>0.2</v>
      </c>
      <c r="AE10" s="70" t="s">
        <v>71</v>
      </c>
      <c r="AF10" s="71">
        <v>0.6</v>
      </c>
      <c r="AG10" s="71"/>
      <c r="AH10" s="71"/>
      <c r="AI10" s="70" t="s">
        <v>71</v>
      </c>
      <c r="AJ10" s="71">
        <v>0.1</v>
      </c>
      <c r="AK10" s="71"/>
      <c r="AL10" s="71"/>
      <c r="AM10" s="71"/>
      <c r="AN10" s="71"/>
      <c r="AO10" s="71"/>
      <c r="AP10" s="68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68">
        <f t="shared" si="1"/>
        <v>0.7</v>
      </c>
      <c r="BH10" s="89"/>
      <c r="BI10" s="89"/>
      <c r="BJ10" s="90" t="s">
        <v>71</v>
      </c>
      <c r="BK10" s="90" t="s">
        <v>205</v>
      </c>
      <c r="BL10" s="89">
        <v>0.3</v>
      </c>
      <c r="BM10" s="89">
        <v>0.3</v>
      </c>
      <c r="BN10" s="115">
        <f t="shared" si="2"/>
        <v>1.2</v>
      </c>
      <c r="BO10" s="71">
        <v>14</v>
      </c>
    </row>
    <row r="11" ht="15.95" customHeight="1" spans="1:67">
      <c r="A11" s="32">
        <v>1120142765</v>
      </c>
      <c r="B11" s="64" t="s">
        <v>206</v>
      </c>
      <c r="C11" s="69">
        <v>1.2</v>
      </c>
      <c r="D11" s="70" t="s">
        <v>207</v>
      </c>
      <c r="E11" s="71"/>
      <c r="F11" s="105"/>
      <c r="G11" s="111">
        <f t="shared" si="3"/>
        <v>1.2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68">
        <f t="shared" si="0"/>
        <v>0</v>
      </c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68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68">
        <f t="shared" si="1"/>
        <v>0</v>
      </c>
      <c r="BH11" s="71"/>
      <c r="BI11" s="71"/>
      <c r="BJ11" s="90" t="s">
        <v>71</v>
      </c>
      <c r="BK11" s="90" t="s">
        <v>199</v>
      </c>
      <c r="BL11" s="89">
        <v>0.3</v>
      </c>
      <c r="BM11" s="89">
        <v>0.3</v>
      </c>
      <c r="BN11" s="115">
        <f t="shared" si="2"/>
        <v>1.5</v>
      </c>
      <c r="BO11" s="71">
        <v>12</v>
      </c>
    </row>
    <row r="12" ht="15.95" customHeight="1" spans="1:67">
      <c r="A12" s="32">
        <v>1120142766</v>
      </c>
      <c r="B12" s="64" t="s">
        <v>208</v>
      </c>
      <c r="C12" s="69">
        <v>1.2</v>
      </c>
      <c r="D12" s="70" t="s">
        <v>116</v>
      </c>
      <c r="E12" s="71">
        <v>1.6</v>
      </c>
      <c r="F12" s="104" t="s">
        <v>209</v>
      </c>
      <c r="G12" s="111">
        <v>2</v>
      </c>
      <c r="H12" s="71">
        <v>3</v>
      </c>
      <c r="I12" s="71">
        <v>0.3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68">
        <f t="shared" si="0"/>
        <v>0.3</v>
      </c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68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68">
        <f t="shared" si="1"/>
        <v>0</v>
      </c>
      <c r="BH12" s="71"/>
      <c r="BI12" s="71"/>
      <c r="BJ12" s="90" t="s">
        <v>71</v>
      </c>
      <c r="BK12" s="90" t="s">
        <v>197</v>
      </c>
      <c r="BL12" s="89">
        <v>0.2</v>
      </c>
      <c r="BM12" s="89">
        <v>0.2</v>
      </c>
      <c r="BN12" s="115">
        <f t="shared" si="2"/>
        <v>2.5</v>
      </c>
      <c r="BO12" s="71">
        <v>5</v>
      </c>
    </row>
    <row r="13" ht="15.95" customHeight="1" spans="1:67">
      <c r="A13" s="32">
        <v>1120142767</v>
      </c>
      <c r="B13" s="64" t="s">
        <v>210</v>
      </c>
      <c r="C13" s="69"/>
      <c r="D13" s="71"/>
      <c r="E13" s="71">
        <v>1.6</v>
      </c>
      <c r="F13" s="104" t="s">
        <v>211</v>
      </c>
      <c r="G13" s="111">
        <f t="shared" ref="G13:G20" si="4">C13+E13</f>
        <v>1.6</v>
      </c>
      <c r="H13" s="71">
        <v>1</v>
      </c>
      <c r="I13" s="71">
        <v>0.1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68">
        <f t="shared" si="0"/>
        <v>0.1</v>
      </c>
      <c r="AE13" s="71"/>
      <c r="AF13" s="71"/>
      <c r="AG13" s="71"/>
      <c r="AH13" s="71"/>
      <c r="AI13" s="70" t="s">
        <v>71</v>
      </c>
      <c r="AJ13" s="71">
        <v>0.1</v>
      </c>
      <c r="AK13" s="71"/>
      <c r="AL13" s="71"/>
      <c r="AM13" s="71"/>
      <c r="AN13" s="71"/>
      <c r="AO13" s="71"/>
      <c r="AP13" s="68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68">
        <f t="shared" si="1"/>
        <v>0.1</v>
      </c>
      <c r="BH13" s="89"/>
      <c r="BI13" s="89"/>
      <c r="BJ13" s="90" t="s">
        <v>71</v>
      </c>
      <c r="BK13" s="90" t="s">
        <v>199</v>
      </c>
      <c r="BL13" s="89">
        <v>0.3</v>
      </c>
      <c r="BM13" s="89">
        <v>0.3</v>
      </c>
      <c r="BN13" s="115">
        <f t="shared" si="2"/>
        <v>2.1</v>
      </c>
      <c r="BO13" s="71">
        <v>7</v>
      </c>
    </row>
    <row r="14" ht="15.95" customHeight="1" spans="1:67">
      <c r="A14" s="32">
        <v>1120142768</v>
      </c>
      <c r="B14" s="64" t="s">
        <v>212</v>
      </c>
      <c r="C14" s="69"/>
      <c r="D14" s="71"/>
      <c r="E14" s="71">
        <v>1.6</v>
      </c>
      <c r="F14" s="104" t="s">
        <v>213</v>
      </c>
      <c r="G14" s="111">
        <f t="shared" si="4"/>
        <v>1.6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0" t="s">
        <v>71</v>
      </c>
      <c r="W14" s="71">
        <v>0.1</v>
      </c>
      <c r="X14" s="71"/>
      <c r="Y14" s="71"/>
      <c r="Z14" s="71"/>
      <c r="AA14" s="71"/>
      <c r="AB14" s="71"/>
      <c r="AC14" s="71"/>
      <c r="AD14" s="68">
        <f t="shared" si="0"/>
        <v>0.1</v>
      </c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68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68">
        <f t="shared" si="1"/>
        <v>0</v>
      </c>
      <c r="BH14" s="71"/>
      <c r="BI14" s="71"/>
      <c r="BJ14" s="90" t="s">
        <v>71</v>
      </c>
      <c r="BK14" s="90" t="s">
        <v>197</v>
      </c>
      <c r="BL14" s="89">
        <v>0.2</v>
      </c>
      <c r="BM14" s="89">
        <v>0.2</v>
      </c>
      <c r="BN14" s="115">
        <f t="shared" si="2"/>
        <v>1.9</v>
      </c>
      <c r="BO14" s="71">
        <v>8</v>
      </c>
    </row>
    <row r="15" ht="15.95" customHeight="1" spans="1:67">
      <c r="A15" s="32">
        <v>1120142769</v>
      </c>
      <c r="B15" s="64" t="s">
        <v>214</v>
      </c>
      <c r="C15" s="69"/>
      <c r="D15" s="71"/>
      <c r="E15" s="71"/>
      <c r="F15" s="105"/>
      <c r="G15" s="111">
        <f t="shared" si="4"/>
        <v>0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>
        <v>2</v>
      </c>
      <c r="S15" s="71">
        <v>0.4</v>
      </c>
      <c r="T15" s="71"/>
      <c r="U15" s="71"/>
      <c r="V15" s="70" t="s">
        <v>215</v>
      </c>
      <c r="W15" s="71">
        <v>0.5</v>
      </c>
      <c r="X15" s="71"/>
      <c r="Y15" s="71"/>
      <c r="Z15" s="71"/>
      <c r="AA15" s="71"/>
      <c r="AB15" s="71"/>
      <c r="AC15" s="71"/>
      <c r="AD15" s="68">
        <f t="shared" si="0"/>
        <v>0.9</v>
      </c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68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68">
        <f t="shared" si="1"/>
        <v>0</v>
      </c>
      <c r="BH15" s="71"/>
      <c r="BI15" s="71"/>
      <c r="BJ15" s="90" t="s">
        <v>71</v>
      </c>
      <c r="BK15" s="90" t="s">
        <v>199</v>
      </c>
      <c r="BL15" s="89">
        <v>0.3</v>
      </c>
      <c r="BM15" s="89">
        <v>0.3</v>
      </c>
      <c r="BN15" s="115">
        <f t="shared" si="2"/>
        <v>1.2</v>
      </c>
      <c r="BO15" s="71">
        <v>15</v>
      </c>
    </row>
    <row r="16" ht="15.95" customHeight="1" spans="1:67">
      <c r="A16" s="32">
        <v>1120142770</v>
      </c>
      <c r="B16" s="64" t="s">
        <v>216</v>
      </c>
      <c r="C16" s="69">
        <v>1.6</v>
      </c>
      <c r="D16" s="70" t="s">
        <v>94</v>
      </c>
      <c r="E16" s="71"/>
      <c r="F16" s="105"/>
      <c r="G16" s="111">
        <f t="shared" si="4"/>
        <v>1.6</v>
      </c>
      <c r="H16" s="71">
        <v>3</v>
      </c>
      <c r="I16" s="71">
        <v>0.3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68">
        <f t="shared" si="0"/>
        <v>0.3</v>
      </c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68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0" t="s">
        <v>71</v>
      </c>
      <c r="BC16" s="71">
        <v>0.1</v>
      </c>
      <c r="BD16" s="71"/>
      <c r="BE16" s="71"/>
      <c r="BF16" s="71"/>
      <c r="BG16" s="68">
        <f t="shared" si="1"/>
        <v>0.1</v>
      </c>
      <c r="BH16" s="89"/>
      <c r="BI16" s="89"/>
      <c r="BJ16" s="90" t="s">
        <v>71</v>
      </c>
      <c r="BK16" s="90" t="s">
        <v>199</v>
      </c>
      <c r="BL16" s="89">
        <v>0.3</v>
      </c>
      <c r="BM16" s="89">
        <v>0.3</v>
      </c>
      <c r="BN16" s="115">
        <f t="shared" si="2"/>
        <v>2.3</v>
      </c>
      <c r="BO16" s="71">
        <v>6</v>
      </c>
    </row>
    <row r="17" ht="15.95" customHeight="1" spans="1:67">
      <c r="A17" s="32">
        <v>1120142771</v>
      </c>
      <c r="B17" s="64" t="s">
        <v>217</v>
      </c>
      <c r="C17" s="69"/>
      <c r="D17" s="71"/>
      <c r="E17" s="71"/>
      <c r="F17" s="105"/>
      <c r="G17" s="111">
        <f t="shared" si="4"/>
        <v>0</v>
      </c>
      <c r="H17" s="71">
        <v>3</v>
      </c>
      <c r="I17" s="71">
        <v>0.3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>
        <v>5</v>
      </c>
      <c r="AC17" s="71">
        <v>0.5</v>
      </c>
      <c r="AD17" s="68">
        <f t="shared" si="0"/>
        <v>0.8</v>
      </c>
      <c r="AE17" s="71"/>
      <c r="AF17" s="71"/>
      <c r="AG17" s="71"/>
      <c r="AH17" s="71"/>
      <c r="AI17" s="70" t="s">
        <v>71</v>
      </c>
      <c r="AJ17" s="71">
        <v>0.1</v>
      </c>
      <c r="AK17" s="71"/>
      <c r="AL17" s="71"/>
      <c r="AM17" s="71"/>
      <c r="AN17" s="71"/>
      <c r="AO17" s="71"/>
      <c r="AP17" s="68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68">
        <f t="shared" si="1"/>
        <v>0.1</v>
      </c>
      <c r="BH17" s="71"/>
      <c r="BI17" s="71"/>
      <c r="BJ17" s="90" t="s">
        <v>71</v>
      </c>
      <c r="BK17" s="90" t="s">
        <v>197</v>
      </c>
      <c r="BL17" s="89">
        <v>0.2</v>
      </c>
      <c r="BM17" s="89">
        <v>0.2</v>
      </c>
      <c r="BN17" s="115">
        <f t="shared" si="2"/>
        <v>1.1</v>
      </c>
      <c r="BO17" s="71">
        <v>16</v>
      </c>
    </row>
    <row r="18" ht="15.95" customHeight="1" spans="1:67">
      <c r="A18" s="32">
        <v>1120142772</v>
      </c>
      <c r="B18" s="64" t="s">
        <v>218</v>
      </c>
      <c r="C18" s="69"/>
      <c r="D18" s="71"/>
      <c r="E18" s="71"/>
      <c r="F18" s="105"/>
      <c r="G18" s="111">
        <f t="shared" si="4"/>
        <v>0</v>
      </c>
      <c r="H18" s="71">
        <v>2</v>
      </c>
      <c r="I18" s="71">
        <v>0.2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>
        <v>0.1</v>
      </c>
      <c r="V18" s="71"/>
      <c r="W18" s="71"/>
      <c r="X18" s="71"/>
      <c r="Y18" s="71"/>
      <c r="Z18" s="71"/>
      <c r="AA18" s="71"/>
      <c r="AB18" s="71"/>
      <c r="AC18" s="71"/>
      <c r="AD18" s="68">
        <f t="shared" si="0"/>
        <v>0.3</v>
      </c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68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68">
        <f t="shared" si="1"/>
        <v>0</v>
      </c>
      <c r="BH18" s="71"/>
      <c r="BI18" s="71"/>
      <c r="BJ18" s="90" t="s">
        <v>71</v>
      </c>
      <c r="BK18" s="90" t="s">
        <v>197</v>
      </c>
      <c r="BL18" s="89">
        <v>0.2</v>
      </c>
      <c r="BM18" s="89">
        <v>0.2</v>
      </c>
      <c r="BN18" s="115">
        <f t="shared" si="2"/>
        <v>0.5</v>
      </c>
      <c r="BO18" s="71">
        <v>18</v>
      </c>
    </row>
    <row r="19" ht="15.95" customHeight="1" spans="1:67">
      <c r="A19" s="32">
        <v>1120142773</v>
      </c>
      <c r="B19" s="64" t="s">
        <v>219</v>
      </c>
      <c r="C19" s="69"/>
      <c r="D19" s="71"/>
      <c r="E19" s="71"/>
      <c r="F19" s="105"/>
      <c r="G19" s="111">
        <f t="shared" si="4"/>
        <v>0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68">
        <f t="shared" si="0"/>
        <v>0</v>
      </c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68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68">
        <f t="shared" si="1"/>
        <v>0</v>
      </c>
      <c r="BH19" s="89"/>
      <c r="BI19" s="89"/>
      <c r="BJ19" s="89"/>
      <c r="BK19" s="89"/>
      <c r="BL19" s="89"/>
      <c r="BM19" s="89"/>
      <c r="BN19" s="115">
        <f t="shared" si="2"/>
        <v>0</v>
      </c>
      <c r="BO19" s="71">
        <v>20</v>
      </c>
    </row>
    <row r="20" ht="15.95" customHeight="1" spans="1:67">
      <c r="A20" s="32">
        <v>1120142774</v>
      </c>
      <c r="B20" s="64" t="s">
        <v>220</v>
      </c>
      <c r="C20" s="69"/>
      <c r="D20" s="71"/>
      <c r="E20" s="71"/>
      <c r="F20" s="105"/>
      <c r="G20" s="111">
        <f t="shared" si="4"/>
        <v>0</v>
      </c>
      <c r="H20" s="71">
        <v>2</v>
      </c>
      <c r="I20" s="71">
        <v>0.2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68">
        <f t="shared" si="0"/>
        <v>0.2</v>
      </c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68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0" t="s">
        <v>71</v>
      </c>
      <c r="BC20" s="71">
        <v>0.1</v>
      </c>
      <c r="BD20" s="71"/>
      <c r="BE20" s="71"/>
      <c r="BF20" s="71"/>
      <c r="BG20" s="68">
        <f t="shared" si="1"/>
        <v>0.1</v>
      </c>
      <c r="BH20" s="71"/>
      <c r="BI20" s="71"/>
      <c r="BJ20" s="90" t="s">
        <v>71</v>
      </c>
      <c r="BK20" s="90" t="s">
        <v>199</v>
      </c>
      <c r="BL20" s="89">
        <v>0.3</v>
      </c>
      <c r="BM20" s="89">
        <v>0.3</v>
      </c>
      <c r="BN20" s="115">
        <f t="shared" si="2"/>
        <v>0.6</v>
      </c>
      <c r="BO20" s="71">
        <v>17</v>
      </c>
    </row>
    <row r="21" ht="15.95" customHeight="1" spans="1:67">
      <c r="A21" s="32">
        <v>1120142775</v>
      </c>
      <c r="B21" s="64" t="s">
        <v>221</v>
      </c>
      <c r="C21" s="69">
        <v>1.2</v>
      </c>
      <c r="D21" s="70" t="s">
        <v>82</v>
      </c>
      <c r="E21" s="71">
        <v>1.6</v>
      </c>
      <c r="F21" s="104" t="s">
        <v>222</v>
      </c>
      <c r="G21" s="111">
        <v>2</v>
      </c>
      <c r="H21" s="71">
        <v>3</v>
      </c>
      <c r="I21" s="71">
        <v>0.3</v>
      </c>
      <c r="J21" s="71"/>
      <c r="K21" s="71"/>
      <c r="L21" s="71"/>
      <c r="M21" s="71"/>
      <c r="N21" s="71"/>
      <c r="O21" s="71"/>
      <c r="P21" s="71"/>
      <c r="Q21" s="71"/>
      <c r="R21" s="71">
        <v>1</v>
      </c>
      <c r="S21" s="71">
        <v>0.2</v>
      </c>
      <c r="T21" s="71"/>
      <c r="U21" s="71"/>
      <c r="V21" s="71"/>
      <c r="W21" s="71"/>
      <c r="X21" s="71"/>
      <c r="Y21" s="71"/>
      <c r="Z21" s="71"/>
      <c r="AA21" s="71"/>
      <c r="AB21" s="71">
        <v>2</v>
      </c>
      <c r="AC21" s="71">
        <v>0.2</v>
      </c>
      <c r="AD21" s="68">
        <f t="shared" si="0"/>
        <v>0.7</v>
      </c>
      <c r="AE21" s="70" t="s">
        <v>71</v>
      </c>
      <c r="AF21" s="71">
        <v>0.6</v>
      </c>
      <c r="AG21" s="71"/>
      <c r="AH21" s="71"/>
      <c r="AI21" s="71"/>
      <c r="AJ21" s="71"/>
      <c r="AK21" s="71"/>
      <c r="AL21" s="71"/>
      <c r="AM21" s="71"/>
      <c r="AN21" s="71"/>
      <c r="AO21" s="71"/>
      <c r="AP21" s="68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68">
        <f t="shared" si="1"/>
        <v>0.6</v>
      </c>
      <c r="BH21" s="71"/>
      <c r="BI21" s="71"/>
      <c r="BJ21" s="90" t="s">
        <v>71</v>
      </c>
      <c r="BK21" s="90" t="s">
        <v>199</v>
      </c>
      <c r="BL21" s="89">
        <v>0.3</v>
      </c>
      <c r="BM21" s="89">
        <v>0.3</v>
      </c>
      <c r="BN21" s="115">
        <f t="shared" si="2"/>
        <v>3.6</v>
      </c>
      <c r="BO21" s="71">
        <v>1</v>
      </c>
    </row>
    <row r="22" ht="15.95" customHeight="1" spans="1:67">
      <c r="A22" s="32">
        <v>1120142776</v>
      </c>
      <c r="B22" s="64" t="s">
        <v>223</v>
      </c>
      <c r="C22" s="69"/>
      <c r="D22" s="71"/>
      <c r="E22" s="71"/>
      <c r="F22" s="105"/>
      <c r="G22" s="111">
        <f t="shared" ref="G22:G26" si="5">C22+E22</f>
        <v>0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68">
        <f t="shared" si="0"/>
        <v>0</v>
      </c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68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68">
        <f t="shared" si="1"/>
        <v>0</v>
      </c>
      <c r="BH22" s="89"/>
      <c r="BI22" s="89"/>
      <c r="BJ22" s="89"/>
      <c r="BK22" s="89"/>
      <c r="BL22" s="89"/>
      <c r="BM22" s="89"/>
      <c r="BN22" s="115">
        <f t="shared" si="2"/>
        <v>0</v>
      </c>
      <c r="BO22" s="71">
        <v>21</v>
      </c>
    </row>
    <row r="23" ht="15.95" customHeight="1" spans="1:67">
      <c r="A23" s="32">
        <v>1120142777</v>
      </c>
      <c r="B23" s="64" t="s">
        <v>224</v>
      </c>
      <c r="C23" s="69">
        <v>1.2</v>
      </c>
      <c r="D23" s="70" t="s">
        <v>75</v>
      </c>
      <c r="E23" s="71">
        <v>1.6</v>
      </c>
      <c r="F23" s="104" t="s">
        <v>225</v>
      </c>
      <c r="G23" s="111">
        <v>2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68">
        <f t="shared" si="0"/>
        <v>0</v>
      </c>
      <c r="AE23" s="70" t="s">
        <v>71</v>
      </c>
      <c r="AF23" s="71">
        <v>0.6</v>
      </c>
      <c r="AG23" s="71"/>
      <c r="AH23" s="71"/>
      <c r="AI23" s="71"/>
      <c r="AJ23" s="71"/>
      <c r="AK23" s="71"/>
      <c r="AL23" s="71"/>
      <c r="AM23" s="71"/>
      <c r="AN23" s="71"/>
      <c r="AO23" s="71"/>
      <c r="AP23" s="68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68">
        <f t="shared" si="1"/>
        <v>0.6</v>
      </c>
      <c r="BH23" s="71"/>
      <c r="BI23" s="71"/>
      <c r="BJ23" s="90" t="s">
        <v>71</v>
      </c>
      <c r="BK23" s="90" t="s">
        <v>197</v>
      </c>
      <c r="BL23" s="89">
        <v>0.2</v>
      </c>
      <c r="BM23" s="89">
        <v>0.2</v>
      </c>
      <c r="BN23" s="115">
        <f t="shared" si="2"/>
        <v>2.8</v>
      </c>
      <c r="BO23" s="71">
        <v>3</v>
      </c>
    </row>
    <row r="24" ht="15.95" customHeight="1" spans="1:67">
      <c r="A24" s="32">
        <v>1120142778</v>
      </c>
      <c r="B24" s="64" t="s">
        <v>226</v>
      </c>
      <c r="C24" s="69"/>
      <c r="D24" s="71"/>
      <c r="E24" s="71">
        <v>1.6</v>
      </c>
      <c r="F24" s="104" t="s">
        <v>227</v>
      </c>
      <c r="G24" s="111">
        <f t="shared" si="5"/>
        <v>1.6</v>
      </c>
      <c r="H24" s="71">
        <v>2</v>
      </c>
      <c r="I24" s="71">
        <v>0.2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>
        <v>0.1</v>
      </c>
      <c r="V24" s="71"/>
      <c r="W24" s="71"/>
      <c r="X24" s="71"/>
      <c r="Y24" s="71"/>
      <c r="Z24" s="71">
        <v>1</v>
      </c>
      <c r="AA24" s="71">
        <v>0.1</v>
      </c>
      <c r="AB24" s="71"/>
      <c r="AC24" s="71"/>
      <c r="AD24" s="68">
        <f t="shared" si="0"/>
        <v>0.4</v>
      </c>
      <c r="AE24" s="70" t="s">
        <v>71</v>
      </c>
      <c r="AF24" s="71">
        <v>0.6</v>
      </c>
      <c r="AG24" s="71"/>
      <c r="AH24" s="71"/>
      <c r="AI24" s="70" t="s">
        <v>71</v>
      </c>
      <c r="AJ24" s="71">
        <v>0.1</v>
      </c>
      <c r="AK24" s="71"/>
      <c r="AL24" s="71"/>
      <c r="AM24" s="71"/>
      <c r="AN24" s="71"/>
      <c r="AO24" s="71"/>
      <c r="AP24" s="68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68">
        <f t="shared" si="1"/>
        <v>0.7</v>
      </c>
      <c r="BH24" s="71"/>
      <c r="BI24" s="71"/>
      <c r="BJ24" s="90" t="s">
        <v>71</v>
      </c>
      <c r="BK24" s="90" t="s">
        <v>199</v>
      </c>
      <c r="BL24" s="89">
        <v>0.3</v>
      </c>
      <c r="BM24" s="89">
        <v>0.3</v>
      </c>
      <c r="BN24" s="115">
        <f t="shared" si="2"/>
        <v>3</v>
      </c>
      <c r="BO24" s="71">
        <v>2</v>
      </c>
    </row>
    <row r="25" ht="15.95" customHeight="1" spans="1:67">
      <c r="A25" s="32">
        <v>1120142779</v>
      </c>
      <c r="B25" s="64" t="s">
        <v>228</v>
      </c>
      <c r="C25" s="69">
        <v>1.4</v>
      </c>
      <c r="D25" s="70" t="s">
        <v>88</v>
      </c>
      <c r="E25" s="71"/>
      <c r="F25" s="105"/>
      <c r="G25" s="111">
        <f t="shared" si="5"/>
        <v>1.4</v>
      </c>
      <c r="H25" s="71">
        <v>3</v>
      </c>
      <c r="I25" s="71">
        <v>0.3</v>
      </c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68">
        <f t="shared" si="0"/>
        <v>0.3</v>
      </c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68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68">
        <f t="shared" si="1"/>
        <v>0</v>
      </c>
      <c r="BH25" s="89"/>
      <c r="BI25" s="89"/>
      <c r="BJ25" s="90" t="s">
        <v>71</v>
      </c>
      <c r="BK25" s="90" t="s">
        <v>197</v>
      </c>
      <c r="BL25" s="89">
        <v>0.2</v>
      </c>
      <c r="BM25" s="89">
        <v>0.2</v>
      </c>
      <c r="BN25" s="115">
        <f t="shared" si="2"/>
        <v>1.9</v>
      </c>
      <c r="BO25" s="71">
        <v>10</v>
      </c>
    </row>
    <row r="26" ht="15.95" customHeight="1" spans="1:67">
      <c r="A26" s="32">
        <v>1120142780</v>
      </c>
      <c r="B26" s="64" t="s">
        <v>229</v>
      </c>
      <c r="C26" s="69">
        <v>1.2</v>
      </c>
      <c r="D26" s="70" t="s">
        <v>91</v>
      </c>
      <c r="E26" s="71"/>
      <c r="F26" s="105"/>
      <c r="G26" s="112">
        <f t="shared" si="5"/>
        <v>1.2</v>
      </c>
      <c r="H26" s="71">
        <v>2</v>
      </c>
      <c r="I26" s="71">
        <v>0.2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66">
        <f t="shared" si="0"/>
        <v>0.2</v>
      </c>
      <c r="AE26" s="71"/>
      <c r="AF26" s="71"/>
      <c r="AG26" s="71"/>
      <c r="AH26" s="71"/>
      <c r="AI26" s="70" t="s">
        <v>71</v>
      </c>
      <c r="AJ26" s="71">
        <v>0.1</v>
      </c>
      <c r="AK26" s="71"/>
      <c r="AL26" s="71"/>
      <c r="AM26" s="71"/>
      <c r="AN26" s="71"/>
      <c r="AO26" s="71"/>
      <c r="AP26" s="66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66">
        <f t="shared" si="1"/>
        <v>0.1</v>
      </c>
      <c r="BH26" s="71"/>
      <c r="BI26" s="71"/>
      <c r="BJ26" s="90" t="s">
        <v>71</v>
      </c>
      <c r="BK26" s="90" t="s">
        <v>197</v>
      </c>
      <c r="BL26" s="89">
        <v>0.2</v>
      </c>
      <c r="BM26" s="89">
        <v>0.2</v>
      </c>
      <c r="BN26" s="116">
        <f t="shared" si="2"/>
        <v>1.7</v>
      </c>
      <c r="BO26" s="71">
        <v>11</v>
      </c>
    </row>
  </sheetData>
  <mergeCells count="27">
    <mergeCell ref="C1:BO1"/>
    <mergeCell ref="C2:G2"/>
    <mergeCell ref="H2:AD2"/>
    <mergeCell ref="AE2:BG2"/>
    <mergeCell ref="BH2:BM2"/>
    <mergeCell ref="H3:I3"/>
    <mergeCell ref="J3:L3"/>
    <mergeCell ref="M3:N3"/>
    <mergeCell ref="O3:Q3"/>
    <mergeCell ref="R3:U3"/>
    <mergeCell ref="V3:AC3"/>
    <mergeCell ref="AE3:BC3"/>
    <mergeCell ref="BD3:BF3"/>
    <mergeCell ref="BH3:BI3"/>
    <mergeCell ref="BJ3:BL3"/>
    <mergeCell ref="R4:S4"/>
    <mergeCell ref="AE5:BG5"/>
    <mergeCell ref="A1:A4"/>
    <mergeCell ref="B1:B4"/>
    <mergeCell ref="C3:C4"/>
    <mergeCell ref="D3:D4"/>
    <mergeCell ref="E3:E4"/>
    <mergeCell ref="F3:F4"/>
    <mergeCell ref="G3:G4"/>
    <mergeCell ref="AD3:AD4"/>
    <mergeCell ref="BG3:BG4"/>
    <mergeCell ref="BM3:BM4"/>
  </mergeCells>
  <pageMargins left="1" right="1" top="1" bottom="1" header="0.25" footer="0.25"/>
  <pageSetup paperSize="1" orientation="portrait" useFirstPageNumber="1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O28"/>
  <sheetViews>
    <sheetView showGridLines="0" workbookViewId="0">
      <selection activeCell="A1" sqref="A1:A4"/>
    </sheetView>
  </sheetViews>
  <sheetFormatPr defaultColWidth="8.71666666666667" defaultRowHeight="14.1" customHeight="1"/>
  <cols>
    <col min="1" max="1" width="11" style="1" customWidth="1"/>
    <col min="2" max="2" width="10.8666666666667" style="1" customWidth="1"/>
    <col min="3" max="12" width="8.73333333333333" style="1" customWidth="1"/>
    <col min="13" max="30" width="11.575" style="1" customWidth="1"/>
    <col min="31" max="55" width="8.73333333333333" style="1" customWidth="1"/>
    <col min="56" max="56" width="14.2916666666667" style="1" customWidth="1"/>
    <col min="57" max="57" width="16.2916666666667" style="1" customWidth="1"/>
    <col min="58" max="58" width="19" style="1" customWidth="1"/>
    <col min="59" max="256" width="8.73333333333333" style="1" customWidth="1"/>
  </cols>
  <sheetData>
    <row r="1" ht="30.95" customHeight="1" spans="1:67">
      <c r="A1" s="2" t="s">
        <v>0</v>
      </c>
      <c r="B1" s="2" t="s">
        <v>1</v>
      </c>
      <c r="C1" s="59" t="s">
        <v>2</v>
      </c>
      <c r="D1" s="4"/>
      <c r="E1" s="4"/>
      <c r="F1" s="4"/>
      <c r="G1" s="4"/>
      <c r="H1" s="4"/>
      <c r="I1" s="4"/>
      <c r="J1" s="74"/>
      <c r="K1" s="4"/>
      <c r="L1" s="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91"/>
      <c r="BO1" s="92"/>
    </row>
    <row r="2" ht="18.95" customHeight="1" spans="1:67">
      <c r="A2" s="5"/>
      <c r="B2" s="5"/>
      <c r="C2" s="6" t="s">
        <v>3</v>
      </c>
      <c r="D2" s="60"/>
      <c r="E2" s="60"/>
      <c r="F2" s="60"/>
      <c r="G2" s="60"/>
      <c r="H2" s="6" t="s">
        <v>4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6" t="s">
        <v>5</v>
      </c>
      <c r="AF2" s="75"/>
      <c r="AG2" s="80"/>
      <c r="AH2" s="80"/>
      <c r="AI2" s="80"/>
      <c r="AJ2" s="80"/>
      <c r="AK2" s="80"/>
      <c r="AL2" s="75"/>
      <c r="AM2" s="75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6" t="s">
        <v>6</v>
      </c>
      <c r="BI2" s="78"/>
      <c r="BJ2" s="78"/>
      <c r="BK2" s="75"/>
      <c r="BL2" s="78"/>
      <c r="BM2" s="93"/>
      <c r="BN2" s="94" t="s">
        <v>7</v>
      </c>
      <c r="BO2" s="94" t="s">
        <v>8</v>
      </c>
    </row>
    <row r="3" ht="15.75" customHeight="1" spans="1:67">
      <c r="A3" s="5"/>
      <c r="B3" s="5"/>
      <c r="C3" s="61" t="s">
        <v>9</v>
      </c>
      <c r="D3" s="61" t="s">
        <v>10</v>
      </c>
      <c r="E3" s="61" t="s">
        <v>11</v>
      </c>
      <c r="F3" s="61" t="s">
        <v>10</v>
      </c>
      <c r="G3" s="61" t="s">
        <v>12</v>
      </c>
      <c r="H3" s="62" t="s">
        <v>13</v>
      </c>
      <c r="I3" s="76"/>
      <c r="J3" s="62" t="s">
        <v>14</v>
      </c>
      <c r="K3" s="77"/>
      <c r="L3" s="76"/>
      <c r="M3" s="6" t="s">
        <v>15</v>
      </c>
      <c r="N3" s="75"/>
      <c r="O3" s="6" t="s">
        <v>16</v>
      </c>
      <c r="P3" s="75"/>
      <c r="Q3" s="75"/>
      <c r="R3" s="6" t="s">
        <v>17</v>
      </c>
      <c r="S3" s="78"/>
      <c r="T3" s="75"/>
      <c r="U3" s="75"/>
      <c r="V3" s="6" t="s">
        <v>18</v>
      </c>
      <c r="W3" s="75"/>
      <c r="X3" s="75"/>
      <c r="Y3" s="75"/>
      <c r="Z3" s="75"/>
      <c r="AA3" s="75"/>
      <c r="AB3" s="75"/>
      <c r="AC3" s="75"/>
      <c r="AD3" s="6" t="s">
        <v>19</v>
      </c>
      <c r="AE3" s="62" t="s">
        <v>20</v>
      </c>
      <c r="AF3" s="79"/>
      <c r="AG3" s="79"/>
      <c r="AH3" s="81"/>
      <c r="AI3" s="75"/>
      <c r="AJ3" s="75"/>
      <c r="AK3" s="75"/>
      <c r="AL3" s="82"/>
      <c r="AM3" s="81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6" t="s">
        <v>21</v>
      </c>
      <c r="BE3" s="75"/>
      <c r="BF3" s="75"/>
      <c r="BG3" s="6" t="s">
        <v>22</v>
      </c>
      <c r="BH3" s="6" t="s">
        <v>23</v>
      </c>
      <c r="BI3" s="78"/>
      <c r="BJ3" s="6" t="s">
        <v>24</v>
      </c>
      <c r="BK3" s="75"/>
      <c r="BL3" s="78"/>
      <c r="BM3" s="95" t="s">
        <v>25</v>
      </c>
      <c r="BN3" s="96"/>
      <c r="BO3" s="96"/>
    </row>
    <row r="4" ht="51" customHeight="1" spans="1:67">
      <c r="A4" s="5"/>
      <c r="B4" s="5"/>
      <c r="C4" s="63"/>
      <c r="D4" s="63"/>
      <c r="E4" s="63"/>
      <c r="F4" s="63"/>
      <c r="G4" s="63"/>
      <c r="H4" s="6" t="s">
        <v>26</v>
      </c>
      <c r="I4" s="6" t="s">
        <v>27</v>
      </c>
      <c r="J4" s="6" t="s">
        <v>28</v>
      </c>
      <c r="K4" s="6" t="s">
        <v>29</v>
      </c>
      <c r="L4" s="6" t="s">
        <v>27</v>
      </c>
      <c r="M4" s="6" t="s">
        <v>30</v>
      </c>
      <c r="N4" s="6" t="s">
        <v>27</v>
      </c>
      <c r="O4" s="6" t="s">
        <v>31</v>
      </c>
      <c r="P4" s="6" t="s">
        <v>29</v>
      </c>
      <c r="Q4" s="6" t="s">
        <v>27</v>
      </c>
      <c r="R4" s="6" t="s">
        <v>32</v>
      </c>
      <c r="S4" s="75"/>
      <c r="T4" s="6" t="s">
        <v>33</v>
      </c>
      <c r="U4" s="6" t="s">
        <v>34</v>
      </c>
      <c r="V4" s="6" t="s">
        <v>35</v>
      </c>
      <c r="W4" s="6" t="s">
        <v>27</v>
      </c>
      <c r="X4" s="6" t="s">
        <v>36</v>
      </c>
      <c r="Y4" s="6" t="s">
        <v>27</v>
      </c>
      <c r="Z4" s="6" t="s">
        <v>37</v>
      </c>
      <c r="AA4" s="6" t="s">
        <v>27</v>
      </c>
      <c r="AB4" s="6" t="s">
        <v>230</v>
      </c>
      <c r="AC4" s="6" t="s">
        <v>39</v>
      </c>
      <c r="AD4" s="75"/>
      <c r="AE4" s="6" t="s">
        <v>40</v>
      </c>
      <c r="AF4" s="6" t="s">
        <v>27</v>
      </c>
      <c r="AG4" s="6" t="s">
        <v>41</v>
      </c>
      <c r="AH4" s="6" t="s">
        <v>27</v>
      </c>
      <c r="AI4" s="6" t="s">
        <v>42</v>
      </c>
      <c r="AJ4" s="6" t="s">
        <v>27</v>
      </c>
      <c r="AK4" s="6" t="s">
        <v>43</v>
      </c>
      <c r="AL4" s="6" t="s">
        <v>27</v>
      </c>
      <c r="AM4" s="6" t="s">
        <v>44</v>
      </c>
      <c r="AN4" s="6" t="s">
        <v>45</v>
      </c>
      <c r="AO4" s="6" t="s">
        <v>27</v>
      </c>
      <c r="AP4" s="6" t="s">
        <v>46</v>
      </c>
      <c r="AQ4" s="6" t="s">
        <v>45</v>
      </c>
      <c r="AR4" s="6" t="s">
        <v>27</v>
      </c>
      <c r="AS4" s="6" t="s">
        <v>47</v>
      </c>
      <c r="AT4" s="6" t="s">
        <v>45</v>
      </c>
      <c r="AU4" s="6" t="s">
        <v>27</v>
      </c>
      <c r="AV4" s="6" t="s">
        <v>48</v>
      </c>
      <c r="AW4" s="6" t="s">
        <v>27</v>
      </c>
      <c r="AX4" s="6" t="s">
        <v>49</v>
      </c>
      <c r="AY4" s="6" t="s">
        <v>27</v>
      </c>
      <c r="AZ4" s="6" t="s">
        <v>50</v>
      </c>
      <c r="BA4" s="6" t="s">
        <v>27</v>
      </c>
      <c r="BB4" s="6" t="s">
        <v>51</v>
      </c>
      <c r="BC4" s="6" t="s">
        <v>27</v>
      </c>
      <c r="BD4" s="6" t="s">
        <v>52</v>
      </c>
      <c r="BE4" s="6" t="s">
        <v>53</v>
      </c>
      <c r="BF4" s="6" t="s">
        <v>54</v>
      </c>
      <c r="BG4" s="75"/>
      <c r="BH4" s="6" t="s">
        <v>55</v>
      </c>
      <c r="BI4" s="6" t="s">
        <v>27</v>
      </c>
      <c r="BJ4" s="6" t="s">
        <v>56</v>
      </c>
      <c r="BK4" s="6" t="s">
        <v>57</v>
      </c>
      <c r="BL4" s="6" t="s">
        <v>27</v>
      </c>
      <c r="BM4" s="97"/>
      <c r="BN4" s="98"/>
      <c r="BO4" s="98"/>
    </row>
    <row r="5" ht="66.95" customHeight="1" spans="1:67">
      <c r="A5" s="5"/>
      <c r="B5" s="5"/>
      <c r="C5" s="6" t="s">
        <v>58</v>
      </c>
      <c r="D5" s="6" t="s">
        <v>59</v>
      </c>
      <c r="E5" s="6" t="s">
        <v>58</v>
      </c>
      <c r="F5" s="6" t="s">
        <v>60</v>
      </c>
      <c r="G5" s="6" t="s">
        <v>61</v>
      </c>
      <c r="H5" s="6" t="s">
        <v>62</v>
      </c>
      <c r="I5" s="6" t="s">
        <v>39</v>
      </c>
      <c r="J5" s="6" t="s">
        <v>63</v>
      </c>
      <c r="K5" s="6" t="s">
        <v>64</v>
      </c>
      <c r="L5" s="6" t="s">
        <v>58</v>
      </c>
      <c r="M5" s="6" t="s">
        <v>65</v>
      </c>
      <c r="N5" s="6" t="s">
        <v>58</v>
      </c>
      <c r="O5" s="6" t="s">
        <v>63</v>
      </c>
      <c r="P5" s="6" t="s">
        <v>64</v>
      </c>
      <c r="Q5" s="6" t="s">
        <v>58</v>
      </c>
      <c r="R5" s="6" t="s">
        <v>66</v>
      </c>
      <c r="S5" s="6" t="s">
        <v>39</v>
      </c>
      <c r="T5" s="6" t="s">
        <v>39</v>
      </c>
      <c r="U5" s="6" t="s">
        <v>39</v>
      </c>
      <c r="V5" s="6" t="s">
        <v>67</v>
      </c>
      <c r="W5" s="6" t="s">
        <v>39</v>
      </c>
      <c r="X5" s="6" t="s">
        <v>62</v>
      </c>
      <c r="Y5" s="6" t="s">
        <v>39</v>
      </c>
      <c r="Z5" s="6" t="s">
        <v>62</v>
      </c>
      <c r="AA5" s="6" t="s">
        <v>39</v>
      </c>
      <c r="AB5" s="6" t="s">
        <v>62</v>
      </c>
      <c r="AC5" s="6" t="s">
        <v>39</v>
      </c>
      <c r="AD5" s="6" t="s">
        <v>61</v>
      </c>
      <c r="AE5" s="62" t="s">
        <v>69</v>
      </c>
      <c r="AF5" s="79"/>
      <c r="AG5" s="83"/>
      <c r="AH5" s="83"/>
      <c r="AI5" s="83"/>
      <c r="AJ5" s="83"/>
      <c r="AK5" s="83"/>
      <c r="AL5" s="79"/>
      <c r="AM5" s="79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85"/>
      <c r="BI5" s="85"/>
      <c r="BJ5" s="85"/>
      <c r="BK5" s="85"/>
      <c r="BL5" s="85"/>
      <c r="BM5" s="99"/>
      <c r="BN5" s="100"/>
      <c r="BO5" s="98"/>
    </row>
    <row r="6" ht="15.95" customHeight="1" spans="1:67">
      <c r="A6" s="32">
        <v>1120142781</v>
      </c>
      <c r="B6" s="64" t="s">
        <v>231</v>
      </c>
      <c r="C6" s="65"/>
      <c r="D6" s="103"/>
      <c r="E6" s="66"/>
      <c r="F6" s="103"/>
      <c r="G6" s="68">
        <f t="shared" ref="G6:G10" si="0">C6+E6</f>
        <v>0</v>
      </c>
      <c r="H6" s="66">
        <v>1</v>
      </c>
      <c r="I6" s="66">
        <v>0.1</v>
      </c>
      <c r="J6" s="103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8">
        <f t="shared" ref="AD6:AD28" si="1">AC6+AA6+Y6+W6+U6+T6+S6+Q6+N6+L6+I6</f>
        <v>0.1</v>
      </c>
      <c r="AE6" s="66"/>
      <c r="AF6" s="66"/>
      <c r="AG6" s="66"/>
      <c r="AH6" s="66"/>
      <c r="AI6" s="106" t="s">
        <v>232</v>
      </c>
      <c r="AJ6" s="66">
        <v>0.1</v>
      </c>
      <c r="AK6" s="66"/>
      <c r="AL6" s="66"/>
      <c r="AM6" s="66"/>
      <c r="AN6" s="66"/>
      <c r="AO6" s="66"/>
      <c r="AP6" s="68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8">
        <f t="shared" ref="BG6:BG28" si="2">BC6+BA6+AY6+AW6+AU6+AR6+AO6+AL6+AJ6+AH6+AF6</f>
        <v>0.1</v>
      </c>
      <c r="BH6" s="66"/>
      <c r="BI6" s="66"/>
      <c r="BJ6" s="108" t="s">
        <v>167</v>
      </c>
      <c r="BK6" s="103"/>
      <c r="BL6" s="66">
        <v>0.2</v>
      </c>
      <c r="BM6" s="66">
        <v>0.2</v>
      </c>
      <c r="BN6" s="101">
        <f t="shared" ref="BN6:BN28" si="3">BL6+BG6+AD6+G6</f>
        <v>0.4</v>
      </c>
      <c r="BO6" s="102">
        <v>17</v>
      </c>
    </row>
    <row r="7" ht="15.95" customHeight="1" spans="1:67">
      <c r="A7" s="32">
        <v>1120142782</v>
      </c>
      <c r="B7" s="64" t="s">
        <v>233</v>
      </c>
      <c r="C7" s="69">
        <v>1.2</v>
      </c>
      <c r="D7" s="104" t="s">
        <v>116</v>
      </c>
      <c r="E7" s="71"/>
      <c r="F7" s="105"/>
      <c r="G7" s="68">
        <f t="shared" si="0"/>
        <v>1.2</v>
      </c>
      <c r="H7" s="71">
        <v>2</v>
      </c>
      <c r="I7" s="71">
        <v>0.2</v>
      </c>
      <c r="J7" s="105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68">
        <f t="shared" si="1"/>
        <v>0.2</v>
      </c>
      <c r="AE7" s="71"/>
      <c r="AF7" s="71"/>
      <c r="AG7" s="71"/>
      <c r="AH7" s="71"/>
      <c r="AI7" s="70" t="s">
        <v>71</v>
      </c>
      <c r="AJ7" s="71">
        <v>0.1</v>
      </c>
      <c r="AK7" s="71"/>
      <c r="AL7" s="71"/>
      <c r="AM7" s="71"/>
      <c r="AN7" s="71"/>
      <c r="AO7" s="71"/>
      <c r="AP7" s="68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68">
        <f t="shared" si="2"/>
        <v>0.1</v>
      </c>
      <c r="BH7" s="89"/>
      <c r="BI7" s="89"/>
      <c r="BJ7" s="109" t="s">
        <v>167</v>
      </c>
      <c r="BK7" s="110"/>
      <c r="BL7" s="89">
        <v>0.2</v>
      </c>
      <c r="BM7" s="89">
        <v>0.2</v>
      </c>
      <c r="BN7" s="101">
        <f t="shared" si="3"/>
        <v>1.7</v>
      </c>
      <c r="BO7" s="71">
        <v>12</v>
      </c>
    </row>
    <row r="8" ht="15.95" customHeight="1" spans="1:67">
      <c r="A8" s="32">
        <v>1120142783</v>
      </c>
      <c r="B8" s="64" t="s">
        <v>234</v>
      </c>
      <c r="C8" s="69">
        <v>1.4</v>
      </c>
      <c r="D8" s="104" t="s">
        <v>88</v>
      </c>
      <c r="E8" s="71">
        <v>1.6</v>
      </c>
      <c r="F8" s="104" t="s">
        <v>235</v>
      </c>
      <c r="G8" s="68">
        <v>2</v>
      </c>
      <c r="H8" s="71">
        <v>2</v>
      </c>
      <c r="I8" s="71">
        <v>0.2</v>
      </c>
      <c r="J8" s="105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68">
        <f t="shared" si="1"/>
        <v>0.2</v>
      </c>
      <c r="AE8" s="71"/>
      <c r="AF8" s="71"/>
      <c r="AG8" s="71"/>
      <c r="AH8" s="71"/>
      <c r="AI8" s="70" t="s">
        <v>232</v>
      </c>
      <c r="AJ8" s="71">
        <v>0.1</v>
      </c>
      <c r="AK8" s="71"/>
      <c r="AL8" s="71"/>
      <c r="AM8" s="71"/>
      <c r="AN8" s="71"/>
      <c r="AO8" s="71"/>
      <c r="AP8" s="68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68">
        <f t="shared" si="2"/>
        <v>0.1</v>
      </c>
      <c r="BH8" s="71"/>
      <c r="BI8" s="71"/>
      <c r="BJ8" s="109" t="s">
        <v>236</v>
      </c>
      <c r="BK8" s="104" t="s">
        <v>237</v>
      </c>
      <c r="BL8" s="71">
        <v>0.52</v>
      </c>
      <c r="BM8" s="71">
        <v>0.52</v>
      </c>
      <c r="BN8" s="101">
        <f t="shared" si="3"/>
        <v>2.82</v>
      </c>
      <c r="BO8" s="71">
        <v>4</v>
      </c>
    </row>
    <row r="9" ht="15.95" customHeight="1" spans="1:67">
      <c r="A9" s="32">
        <v>1120142784</v>
      </c>
      <c r="B9" s="64" t="s">
        <v>238</v>
      </c>
      <c r="C9" s="69">
        <v>1.2</v>
      </c>
      <c r="D9" s="104" t="s">
        <v>82</v>
      </c>
      <c r="E9" s="71"/>
      <c r="F9" s="105"/>
      <c r="G9" s="68">
        <f t="shared" si="0"/>
        <v>1.2</v>
      </c>
      <c r="H9" s="71">
        <v>2</v>
      </c>
      <c r="I9" s="71">
        <v>0.2</v>
      </c>
      <c r="J9" s="104" t="s">
        <v>239</v>
      </c>
      <c r="K9" s="70" t="s">
        <v>240</v>
      </c>
      <c r="L9" s="71">
        <v>1.5</v>
      </c>
      <c r="M9" s="71"/>
      <c r="N9" s="71"/>
      <c r="O9" s="71"/>
      <c r="P9" s="71"/>
      <c r="Q9" s="71"/>
      <c r="R9" s="71">
        <v>1</v>
      </c>
      <c r="S9" s="71">
        <v>0.2</v>
      </c>
      <c r="T9" s="71"/>
      <c r="U9" s="71"/>
      <c r="V9" s="70" t="s">
        <v>241</v>
      </c>
      <c r="W9" s="71">
        <v>0.1</v>
      </c>
      <c r="X9" s="71"/>
      <c r="Y9" s="71"/>
      <c r="Z9" s="71"/>
      <c r="AA9" s="71"/>
      <c r="AB9" s="71"/>
      <c r="AC9" s="71"/>
      <c r="AD9" s="68">
        <f t="shared" si="1"/>
        <v>2</v>
      </c>
      <c r="AE9" s="71"/>
      <c r="AF9" s="71"/>
      <c r="AG9" s="71"/>
      <c r="AH9" s="71"/>
      <c r="AI9" s="70" t="s">
        <v>242</v>
      </c>
      <c r="AJ9" s="71">
        <v>0.1</v>
      </c>
      <c r="AK9" s="71"/>
      <c r="AL9" s="71"/>
      <c r="AM9" s="71"/>
      <c r="AN9" s="71"/>
      <c r="AO9" s="71"/>
      <c r="AP9" s="68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68">
        <f t="shared" si="2"/>
        <v>0.1</v>
      </c>
      <c r="BH9" s="71"/>
      <c r="BI9" s="71"/>
      <c r="BJ9" s="109" t="s">
        <v>243</v>
      </c>
      <c r="BK9" s="104" t="s">
        <v>237</v>
      </c>
      <c r="BL9" s="71">
        <v>0.52</v>
      </c>
      <c r="BM9" s="71">
        <v>0.52</v>
      </c>
      <c r="BN9" s="101">
        <f t="shared" si="3"/>
        <v>3.82</v>
      </c>
      <c r="BO9" s="71">
        <v>2</v>
      </c>
    </row>
    <row r="10" ht="15.95" customHeight="1" spans="1:67">
      <c r="A10" s="32">
        <v>1120142785</v>
      </c>
      <c r="B10" s="64" t="s">
        <v>244</v>
      </c>
      <c r="C10" s="69"/>
      <c r="D10" s="105"/>
      <c r="E10" s="71">
        <v>1.6</v>
      </c>
      <c r="F10" s="104" t="s">
        <v>245</v>
      </c>
      <c r="G10" s="68">
        <f t="shared" si="0"/>
        <v>1.6</v>
      </c>
      <c r="H10" s="71"/>
      <c r="I10" s="71"/>
      <c r="J10" s="105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68">
        <f t="shared" si="1"/>
        <v>0</v>
      </c>
      <c r="AE10" s="71"/>
      <c r="AF10" s="71"/>
      <c r="AG10" s="71"/>
      <c r="AH10" s="71"/>
      <c r="AI10" s="70" t="s">
        <v>232</v>
      </c>
      <c r="AJ10" s="71">
        <v>0.1</v>
      </c>
      <c r="AK10" s="71"/>
      <c r="AL10" s="71"/>
      <c r="AM10" s="71"/>
      <c r="AN10" s="71"/>
      <c r="AO10" s="71"/>
      <c r="AP10" s="68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68">
        <f t="shared" si="2"/>
        <v>0.1</v>
      </c>
      <c r="BH10" s="89"/>
      <c r="BI10" s="89"/>
      <c r="BJ10" s="109" t="s">
        <v>246</v>
      </c>
      <c r="BK10" s="109" t="s">
        <v>240</v>
      </c>
      <c r="BL10" s="89">
        <v>0.52</v>
      </c>
      <c r="BM10" s="89">
        <v>0.52</v>
      </c>
      <c r="BN10" s="101">
        <f t="shared" si="3"/>
        <v>2.22</v>
      </c>
      <c r="BO10" s="71">
        <v>10</v>
      </c>
    </row>
    <row r="11" ht="15.95" customHeight="1" spans="1:67">
      <c r="A11" s="32">
        <v>1120142786</v>
      </c>
      <c r="B11" s="64" t="s">
        <v>247</v>
      </c>
      <c r="C11" s="69">
        <v>1.6</v>
      </c>
      <c r="D11" s="104" t="s">
        <v>94</v>
      </c>
      <c r="E11" s="71">
        <v>1.6</v>
      </c>
      <c r="F11" s="104" t="s">
        <v>248</v>
      </c>
      <c r="G11" s="68">
        <v>2</v>
      </c>
      <c r="H11" s="71"/>
      <c r="I11" s="71"/>
      <c r="J11" s="105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68">
        <f t="shared" si="1"/>
        <v>0</v>
      </c>
      <c r="AE11" s="71"/>
      <c r="AF11" s="71"/>
      <c r="AG11" s="71"/>
      <c r="AH11" s="71"/>
      <c r="AI11" s="70" t="s">
        <v>232</v>
      </c>
      <c r="AJ11" s="71">
        <v>0.1</v>
      </c>
      <c r="AK11" s="71"/>
      <c r="AL11" s="71"/>
      <c r="AM11" s="71"/>
      <c r="AN11" s="71"/>
      <c r="AO11" s="71"/>
      <c r="AP11" s="68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68">
        <f t="shared" si="2"/>
        <v>0.1</v>
      </c>
      <c r="BH11" s="71"/>
      <c r="BI11" s="71"/>
      <c r="BJ11" s="104" t="s">
        <v>167</v>
      </c>
      <c r="BK11" s="105"/>
      <c r="BL11" s="71">
        <v>0.2</v>
      </c>
      <c r="BM11" s="71">
        <v>0.2</v>
      </c>
      <c r="BN11" s="101">
        <f t="shared" si="3"/>
        <v>2.3</v>
      </c>
      <c r="BO11" s="71">
        <v>9</v>
      </c>
    </row>
    <row r="12" ht="15.95" customHeight="1" spans="1:67">
      <c r="A12" s="32">
        <v>1120142787</v>
      </c>
      <c r="B12" s="64" t="s">
        <v>249</v>
      </c>
      <c r="C12" s="69"/>
      <c r="D12" s="105"/>
      <c r="E12" s="71">
        <v>1.6</v>
      </c>
      <c r="F12" s="104" t="s">
        <v>250</v>
      </c>
      <c r="G12" s="68">
        <f t="shared" ref="G12:G19" si="4">C12+E12</f>
        <v>1.6</v>
      </c>
      <c r="H12" s="71">
        <v>5</v>
      </c>
      <c r="I12" s="71">
        <v>0.5</v>
      </c>
      <c r="J12" s="105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68">
        <f t="shared" si="1"/>
        <v>0.5</v>
      </c>
      <c r="AE12" s="71"/>
      <c r="AF12" s="71"/>
      <c r="AG12" s="71"/>
      <c r="AH12" s="71"/>
      <c r="AI12" s="70" t="s">
        <v>232</v>
      </c>
      <c r="AJ12" s="71">
        <v>0.1</v>
      </c>
      <c r="AK12" s="71"/>
      <c r="AL12" s="71"/>
      <c r="AM12" s="71"/>
      <c r="AN12" s="71"/>
      <c r="AO12" s="71"/>
      <c r="AP12" s="68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0" t="s">
        <v>71</v>
      </c>
      <c r="BC12" s="71">
        <v>0.1</v>
      </c>
      <c r="BD12" s="71"/>
      <c r="BE12" s="71"/>
      <c r="BF12" s="71"/>
      <c r="BG12" s="68">
        <f t="shared" si="2"/>
        <v>0.2</v>
      </c>
      <c r="BH12" s="71"/>
      <c r="BI12" s="71"/>
      <c r="BJ12" s="104" t="s">
        <v>251</v>
      </c>
      <c r="BK12" s="105"/>
      <c r="BL12" s="71">
        <v>0.3</v>
      </c>
      <c r="BM12" s="71">
        <v>0.3</v>
      </c>
      <c r="BN12" s="101">
        <f t="shared" si="3"/>
        <v>2.6</v>
      </c>
      <c r="BO12" s="71">
        <v>5</v>
      </c>
    </row>
    <row r="13" ht="15.95" customHeight="1" spans="1:67">
      <c r="A13" s="32">
        <v>1120142788</v>
      </c>
      <c r="B13" s="64" t="s">
        <v>252</v>
      </c>
      <c r="C13" s="69">
        <v>1.2</v>
      </c>
      <c r="D13" s="104" t="s">
        <v>253</v>
      </c>
      <c r="E13" s="71">
        <v>1.6</v>
      </c>
      <c r="F13" s="104" t="s">
        <v>254</v>
      </c>
      <c r="G13" s="68">
        <v>2</v>
      </c>
      <c r="H13" s="71">
        <v>3</v>
      </c>
      <c r="I13" s="71">
        <v>0.3</v>
      </c>
      <c r="J13" s="105"/>
      <c r="K13" s="71"/>
      <c r="L13" s="71"/>
      <c r="M13" s="71"/>
      <c r="N13" s="71"/>
      <c r="O13" s="71"/>
      <c r="P13" s="71"/>
      <c r="Q13" s="71"/>
      <c r="R13" s="71">
        <v>1</v>
      </c>
      <c r="S13" s="71">
        <v>0.2</v>
      </c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68">
        <f t="shared" si="1"/>
        <v>0.5</v>
      </c>
      <c r="AE13" s="70" t="s">
        <v>71</v>
      </c>
      <c r="AF13" s="71">
        <v>0.6</v>
      </c>
      <c r="AG13" s="71"/>
      <c r="AH13" s="71"/>
      <c r="AI13" s="70" t="s">
        <v>255</v>
      </c>
      <c r="AJ13" s="71">
        <v>0.1</v>
      </c>
      <c r="AK13" s="71"/>
      <c r="AL13" s="71"/>
      <c r="AM13" s="71"/>
      <c r="AN13" s="71"/>
      <c r="AO13" s="71"/>
      <c r="AP13" s="68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68">
        <f t="shared" si="2"/>
        <v>0.7</v>
      </c>
      <c r="BH13" s="89"/>
      <c r="BI13" s="89"/>
      <c r="BJ13" s="104" t="s">
        <v>167</v>
      </c>
      <c r="BK13" s="110"/>
      <c r="BL13" s="71">
        <v>0.2</v>
      </c>
      <c r="BM13" s="71">
        <v>0.2</v>
      </c>
      <c r="BN13" s="101">
        <f t="shared" si="3"/>
        <v>3.4</v>
      </c>
      <c r="BO13" s="71">
        <v>3</v>
      </c>
    </row>
    <row r="14" ht="15.95" customHeight="1" spans="1:67">
      <c r="A14" s="32">
        <v>1120142789</v>
      </c>
      <c r="B14" s="64" t="s">
        <v>256</v>
      </c>
      <c r="C14" s="69"/>
      <c r="D14" s="105"/>
      <c r="E14" s="71"/>
      <c r="F14" s="105"/>
      <c r="G14" s="68">
        <f t="shared" si="4"/>
        <v>0</v>
      </c>
      <c r="H14" s="71"/>
      <c r="I14" s="71"/>
      <c r="J14" s="105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68">
        <f t="shared" si="1"/>
        <v>0</v>
      </c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68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0" t="s">
        <v>71</v>
      </c>
      <c r="BC14" s="71">
        <v>0.1</v>
      </c>
      <c r="BD14" s="71"/>
      <c r="BE14" s="71"/>
      <c r="BF14" s="71"/>
      <c r="BG14" s="68">
        <f t="shared" si="2"/>
        <v>0.1</v>
      </c>
      <c r="BH14" s="71"/>
      <c r="BI14" s="71"/>
      <c r="BJ14" s="104" t="s">
        <v>167</v>
      </c>
      <c r="BK14" s="105"/>
      <c r="BL14" s="71">
        <v>0.2</v>
      </c>
      <c r="BM14" s="71">
        <v>0.2</v>
      </c>
      <c r="BN14" s="101">
        <f t="shared" si="3"/>
        <v>0.3</v>
      </c>
      <c r="BO14" s="71">
        <v>20</v>
      </c>
    </row>
    <row r="15" ht="15.95" customHeight="1" spans="1:67">
      <c r="A15" s="32">
        <v>1120142790</v>
      </c>
      <c r="B15" s="64" t="s">
        <v>257</v>
      </c>
      <c r="C15" s="69">
        <v>1.2</v>
      </c>
      <c r="D15" s="104" t="s">
        <v>98</v>
      </c>
      <c r="E15" s="71">
        <v>1.6</v>
      </c>
      <c r="F15" s="104" t="s">
        <v>258</v>
      </c>
      <c r="G15" s="68">
        <v>2</v>
      </c>
      <c r="H15" s="71">
        <v>1</v>
      </c>
      <c r="I15" s="71">
        <v>0.1</v>
      </c>
      <c r="J15" s="105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68">
        <f t="shared" si="1"/>
        <v>0.1</v>
      </c>
      <c r="AE15" s="71"/>
      <c r="AF15" s="71"/>
      <c r="AG15" s="71"/>
      <c r="AH15" s="71"/>
      <c r="AI15" s="70" t="s">
        <v>232</v>
      </c>
      <c r="AJ15" s="71">
        <v>0.1</v>
      </c>
      <c r="AK15" s="71"/>
      <c r="AL15" s="71"/>
      <c r="AM15" s="71"/>
      <c r="AN15" s="71"/>
      <c r="AO15" s="71"/>
      <c r="AP15" s="68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68">
        <f t="shared" si="2"/>
        <v>0.1</v>
      </c>
      <c r="BH15" s="71"/>
      <c r="BI15" s="71"/>
      <c r="BJ15" s="104" t="s">
        <v>167</v>
      </c>
      <c r="BK15" s="105"/>
      <c r="BL15" s="71">
        <v>0.2</v>
      </c>
      <c r="BM15" s="71">
        <v>0.2</v>
      </c>
      <c r="BN15" s="101">
        <f t="shared" si="3"/>
        <v>2.4</v>
      </c>
      <c r="BO15" s="71">
        <v>8</v>
      </c>
    </row>
    <row r="16" ht="15.95" customHeight="1" spans="1:67">
      <c r="A16" s="32">
        <v>1120142791</v>
      </c>
      <c r="B16" s="64" t="s">
        <v>259</v>
      </c>
      <c r="C16" s="69"/>
      <c r="D16" s="105"/>
      <c r="E16" s="71"/>
      <c r="F16" s="105"/>
      <c r="G16" s="68">
        <f t="shared" si="4"/>
        <v>0</v>
      </c>
      <c r="H16" s="71">
        <v>1</v>
      </c>
      <c r="I16" s="71">
        <v>0.1</v>
      </c>
      <c r="J16" s="105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68">
        <f t="shared" si="1"/>
        <v>0.1</v>
      </c>
      <c r="AE16" s="71"/>
      <c r="AF16" s="71"/>
      <c r="AG16" s="71"/>
      <c r="AH16" s="71"/>
      <c r="AI16" s="70" t="s">
        <v>232</v>
      </c>
      <c r="AJ16" s="71">
        <v>0.1</v>
      </c>
      <c r="AK16" s="71"/>
      <c r="AL16" s="71"/>
      <c r="AM16" s="71"/>
      <c r="AN16" s="71"/>
      <c r="AO16" s="71"/>
      <c r="AP16" s="68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68">
        <f t="shared" si="2"/>
        <v>0.1</v>
      </c>
      <c r="BH16" s="89"/>
      <c r="BI16" s="89"/>
      <c r="BJ16" s="104" t="s">
        <v>167</v>
      </c>
      <c r="BK16" s="110"/>
      <c r="BL16" s="71">
        <v>0.2</v>
      </c>
      <c r="BM16" s="71">
        <v>0.2</v>
      </c>
      <c r="BN16" s="101">
        <f t="shared" si="3"/>
        <v>0.4</v>
      </c>
      <c r="BO16" s="71">
        <v>18</v>
      </c>
    </row>
    <row r="17" ht="15.95" customHeight="1" spans="1:67">
      <c r="A17" s="32">
        <v>1120142792</v>
      </c>
      <c r="B17" s="64" t="s">
        <v>260</v>
      </c>
      <c r="C17" s="69"/>
      <c r="D17" s="105"/>
      <c r="E17" s="71"/>
      <c r="F17" s="105"/>
      <c r="G17" s="68">
        <f t="shared" si="4"/>
        <v>0</v>
      </c>
      <c r="H17" s="71">
        <v>3</v>
      </c>
      <c r="I17" s="71">
        <v>0.3</v>
      </c>
      <c r="J17" s="105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68">
        <f t="shared" si="1"/>
        <v>0.3</v>
      </c>
      <c r="AE17" s="70" t="s">
        <v>71</v>
      </c>
      <c r="AF17" s="71">
        <v>0.6</v>
      </c>
      <c r="AG17" s="70" t="s">
        <v>124</v>
      </c>
      <c r="AH17" s="71">
        <v>0.2</v>
      </c>
      <c r="AI17" s="70" t="s">
        <v>261</v>
      </c>
      <c r="AJ17" s="71">
        <v>0.1</v>
      </c>
      <c r="AK17" s="71"/>
      <c r="AL17" s="71"/>
      <c r="AM17" s="71"/>
      <c r="AN17" s="71"/>
      <c r="AO17" s="71"/>
      <c r="AP17" s="68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68">
        <f t="shared" si="2"/>
        <v>0.9</v>
      </c>
      <c r="BH17" s="71"/>
      <c r="BI17" s="71"/>
      <c r="BJ17" s="104" t="s">
        <v>167</v>
      </c>
      <c r="BK17" s="105"/>
      <c r="BL17" s="71">
        <v>0.2</v>
      </c>
      <c r="BM17" s="71">
        <v>0.2</v>
      </c>
      <c r="BN17" s="101">
        <f t="shared" si="3"/>
        <v>1.4</v>
      </c>
      <c r="BO17" s="71">
        <v>14</v>
      </c>
    </row>
    <row r="18" ht="15.95" customHeight="1" spans="1:67">
      <c r="A18" s="32">
        <v>1120142793</v>
      </c>
      <c r="B18" s="64" t="s">
        <v>262</v>
      </c>
      <c r="C18" s="69"/>
      <c r="D18" s="105"/>
      <c r="E18" s="71"/>
      <c r="F18" s="105"/>
      <c r="G18" s="68">
        <f t="shared" si="4"/>
        <v>0</v>
      </c>
      <c r="H18" s="71"/>
      <c r="I18" s="71"/>
      <c r="J18" s="105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68">
        <f t="shared" si="1"/>
        <v>0</v>
      </c>
      <c r="AE18" s="71"/>
      <c r="AF18" s="71"/>
      <c r="AG18" s="71"/>
      <c r="AH18" s="71"/>
      <c r="AI18" s="70" t="s">
        <v>261</v>
      </c>
      <c r="AJ18" s="71">
        <v>0.1</v>
      </c>
      <c r="AK18" s="71"/>
      <c r="AL18" s="71"/>
      <c r="AM18" s="71"/>
      <c r="AN18" s="71"/>
      <c r="AO18" s="71"/>
      <c r="AP18" s="68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68">
        <f t="shared" si="2"/>
        <v>0.1</v>
      </c>
      <c r="BH18" s="71"/>
      <c r="BI18" s="71"/>
      <c r="BJ18" s="104" t="s">
        <v>167</v>
      </c>
      <c r="BK18" s="105"/>
      <c r="BL18" s="71">
        <v>0.2</v>
      </c>
      <c r="BM18" s="71">
        <v>0.2</v>
      </c>
      <c r="BN18" s="101">
        <f t="shared" si="3"/>
        <v>0.3</v>
      </c>
      <c r="BO18" s="71">
        <v>21</v>
      </c>
    </row>
    <row r="19" ht="15.95" customHeight="1" spans="1:67">
      <c r="A19" s="32">
        <v>1120142794</v>
      </c>
      <c r="B19" s="64" t="s">
        <v>263</v>
      </c>
      <c r="C19" s="69">
        <v>1.2</v>
      </c>
      <c r="D19" s="104" t="s">
        <v>122</v>
      </c>
      <c r="E19" s="71"/>
      <c r="F19" s="105"/>
      <c r="G19" s="68">
        <f t="shared" si="4"/>
        <v>1.2</v>
      </c>
      <c r="H19" s="71">
        <v>1</v>
      </c>
      <c r="I19" s="71">
        <v>0.1</v>
      </c>
      <c r="J19" s="105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68">
        <f t="shared" si="1"/>
        <v>0.1</v>
      </c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68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68">
        <f t="shared" si="2"/>
        <v>0</v>
      </c>
      <c r="BH19" s="89"/>
      <c r="BI19" s="89"/>
      <c r="BJ19" s="104" t="s">
        <v>167</v>
      </c>
      <c r="BK19" s="110"/>
      <c r="BL19" s="71">
        <v>0.2</v>
      </c>
      <c r="BM19" s="71">
        <v>0.2</v>
      </c>
      <c r="BN19" s="101">
        <f t="shared" si="3"/>
        <v>1.5</v>
      </c>
      <c r="BO19" s="71">
        <v>13</v>
      </c>
    </row>
    <row r="20" ht="15.95" customHeight="1" spans="1:67">
      <c r="A20" s="32">
        <v>1120142795</v>
      </c>
      <c r="B20" s="64" t="s">
        <v>264</v>
      </c>
      <c r="C20" s="69">
        <v>1.2</v>
      </c>
      <c r="D20" s="104" t="s">
        <v>79</v>
      </c>
      <c r="E20" s="71">
        <v>1.6</v>
      </c>
      <c r="F20" s="104" t="s">
        <v>265</v>
      </c>
      <c r="G20" s="68">
        <v>2</v>
      </c>
      <c r="H20" s="71">
        <v>4</v>
      </c>
      <c r="I20" s="71">
        <v>0.4</v>
      </c>
      <c r="J20" s="105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68">
        <f t="shared" si="1"/>
        <v>0.4</v>
      </c>
      <c r="AE20" s="70" t="s">
        <v>71</v>
      </c>
      <c r="AF20" s="71">
        <v>0.6</v>
      </c>
      <c r="AG20" s="71"/>
      <c r="AH20" s="71"/>
      <c r="AI20" s="70" t="s">
        <v>232</v>
      </c>
      <c r="AJ20" s="71">
        <v>0.1</v>
      </c>
      <c r="AK20" s="71"/>
      <c r="AL20" s="71"/>
      <c r="AM20" s="71"/>
      <c r="AN20" s="71"/>
      <c r="AO20" s="71"/>
      <c r="AP20" s="68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68">
        <f t="shared" si="2"/>
        <v>0.7</v>
      </c>
      <c r="BH20" s="71"/>
      <c r="BI20" s="71"/>
      <c r="BJ20" s="104" t="s">
        <v>266</v>
      </c>
      <c r="BK20" s="104" t="s">
        <v>267</v>
      </c>
      <c r="BL20" s="71">
        <v>0.8</v>
      </c>
      <c r="BM20" s="71">
        <v>0.8</v>
      </c>
      <c r="BN20" s="101">
        <f t="shared" si="3"/>
        <v>3.9</v>
      </c>
      <c r="BO20" s="71">
        <v>1</v>
      </c>
    </row>
    <row r="21" ht="15.95" customHeight="1" spans="1:67">
      <c r="A21" s="32">
        <v>1120142796</v>
      </c>
      <c r="B21" s="64" t="s">
        <v>268</v>
      </c>
      <c r="C21" s="69"/>
      <c r="D21" s="105"/>
      <c r="E21" s="71">
        <v>1.6</v>
      </c>
      <c r="F21" s="104" t="s">
        <v>269</v>
      </c>
      <c r="G21" s="68">
        <f t="shared" ref="G21:G28" si="5">C21+E21</f>
        <v>1.6</v>
      </c>
      <c r="H21" s="71">
        <v>1</v>
      </c>
      <c r="I21" s="71">
        <v>0.1</v>
      </c>
      <c r="J21" s="105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68">
        <f t="shared" si="1"/>
        <v>0.1</v>
      </c>
      <c r="AE21" s="71"/>
      <c r="AF21" s="71"/>
      <c r="AG21" s="71"/>
      <c r="AH21" s="71"/>
      <c r="AI21" s="70" t="s">
        <v>232</v>
      </c>
      <c r="AJ21" s="71">
        <v>0.1</v>
      </c>
      <c r="AK21" s="71"/>
      <c r="AL21" s="71"/>
      <c r="AM21" s="71"/>
      <c r="AN21" s="71"/>
      <c r="AO21" s="71"/>
      <c r="AP21" s="68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68">
        <f t="shared" si="2"/>
        <v>0.1</v>
      </c>
      <c r="BH21" s="71"/>
      <c r="BI21" s="71"/>
      <c r="BJ21" s="104" t="s">
        <v>270</v>
      </c>
      <c r="BK21" s="105"/>
      <c r="BL21" s="71">
        <v>0.4</v>
      </c>
      <c r="BM21" s="71">
        <v>0.4</v>
      </c>
      <c r="BN21" s="101">
        <f t="shared" si="3"/>
        <v>2.2</v>
      </c>
      <c r="BO21" s="71">
        <v>11</v>
      </c>
    </row>
    <row r="22" ht="15.95" customHeight="1" spans="1:67">
      <c r="A22" s="32">
        <v>1120142797</v>
      </c>
      <c r="B22" s="64" t="s">
        <v>271</v>
      </c>
      <c r="C22" s="69">
        <v>1.2</v>
      </c>
      <c r="D22" s="104" t="s">
        <v>82</v>
      </c>
      <c r="E22" s="71"/>
      <c r="F22" s="105"/>
      <c r="G22" s="68">
        <f t="shared" si="5"/>
        <v>1.2</v>
      </c>
      <c r="H22" s="71">
        <v>5</v>
      </c>
      <c r="I22" s="71">
        <v>0.5</v>
      </c>
      <c r="J22" s="105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68">
        <f t="shared" si="1"/>
        <v>0.5</v>
      </c>
      <c r="AE22" s="104" t="s">
        <v>272</v>
      </c>
      <c r="AF22" s="71">
        <v>0.3</v>
      </c>
      <c r="AG22" s="71"/>
      <c r="AH22" s="71"/>
      <c r="AI22" s="70" t="s">
        <v>232</v>
      </c>
      <c r="AJ22" s="71">
        <v>0.1</v>
      </c>
      <c r="AK22" s="71"/>
      <c r="AL22" s="71"/>
      <c r="AM22" s="71"/>
      <c r="AN22" s="71"/>
      <c r="AO22" s="71"/>
      <c r="AP22" s="68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68">
        <f t="shared" si="2"/>
        <v>0.4</v>
      </c>
      <c r="BH22" s="89"/>
      <c r="BI22" s="89"/>
      <c r="BJ22" s="109" t="s">
        <v>273</v>
      </c>
      <c r="BK22" s="110"/>
      <c r="BL22" s="89">
        <v>0.4</v>
      </c>
      <c r="BM22" s="89">
        <v>0.4</v>
      </c>
      <c r="BN22" s="101">
        <f t="shared" si="3"/>
        <v>2.5</v>
      </c>
      <c r="BO22" s="71">
        <v>6</v>
      </c>
    </row>
    <row r="23" ht="15.95" customHeight="1" spans="1:67">
      <c r="A23" s="32">
        <v>1120142798</v>
      </c>
      <c r="B23" s="64" t="s">
        <v>274</v>
      </c>
      <c r="C23" s="69"/>
      <c r="D23" s="105"/>
      <c r="E23" s="71"/>
      <c r="F23" s="105"/>
      <c r="G23" s="68">
        <f t="shared" si="5"/>
        <v>0</v>
      </c>
      <c r="H23" s="71"/>
      <c r="I23" s="71"/>
      <c r="J23" s="105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68">
        <f t="shared" si="1"/>
        <v>0</v>
      </c>
      <c r="AE23" s="71"/>
      <c r="AF23" s="71"/>
      <c r="AG23" s="71"/>
      <c r="AH23" s="71"/>
      <c r="AI23" s="70" t="s">
        <v>261</v>
      </c>
      <c r="AJ23" s="71">
        <v>0.1</v>
      </c>
      <c r="AK23" s="71"/>
      <c r="AL23" s="71"/>
      <c r="AM23" s="71"/>
      <c r="AN23" s="71"/>
      <c r="AO23" s="71"/>
      <c r="AP23" s="68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68">
        <f t="shared" si="2"/>
        <v>0.1</v>
      </c>
      <c r="BH23" s="71"/>
      <c r="BI23" s="71"/>
      <c r="BJ23" s="104" t="s">
        <v>167</v>
      </c>
      <c r="BK23" s="105"/>
      <c r="BL23" s="71">
        <v>0.2</v>
      </c>
      <c r="BM23" s="71">
        <v>0.2</v>
      </c>
      <c r="BN23" s="101">
        <f t="shared" si="3"/>
        <v>0.3</v>
      </c>
      <c r="BO23" s="71">
        <v>22</v>
      </c>
    </row>
    <row r="24" ht="15.95" customHeight="1" spans="1:67">
      <c r="A24" s="32">
        <v>1120142799</v>
      </c>
      <c r="B24" s="64" t="s">
        <v>275</v>
      </c>
      <c r="C24" s="69">
        <v>1.6</v>
      </c>
      <c r="D24" s="104" t="s">
        <v>85</v>
      </c>
      <c r="E24" s="71"/>
      <c r="F24" s="105"/>
      <c r="G24" s="68">
        <f t="shared" si="5"/>
        <v>1.6</v>
      </c>
      <c r="H24" s="71">
        <v>1</v>
      </c>
      <c r="I24" s="71">
        <v>0.1</v>
      </c>
      <c r="J24" s="105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68">
        <f t="shared" si="1"/>
        <v>0.1</v>
      </c>
      <c r="AE24" s="71"/>
      <c r="AF24" s="71"/>
      <c r="AG24" s="71"/>
      <c r="AH24" s="71"/>
      <c r="AI24" s="70" t="s">
        <v>232</v>
      </c>
      <c r="AJ24" s="71">
        <v>0.1</v>
      </c>
      <c r="AK24" s="71"/>
      <c r="AL24" s="71"/>
      <c r="AM24" s="71"/>
      <c r="AN24" s="71"/>
      <c r="AO24" s="71"/>
      <c r="AP24" s="68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68">
        <f t="shared" si="2"/>
        <v>0.1</v>
      </c>
      <c r="BH24" s="71"/>
      <c r="BI24" s="71"/>
      <c r="BJ24" s="109" t="s">
        <v>243</v>
      </c>
      <c r="BK24" s="104" t="s">
        <v>237</v>
      </c>
      <c r="BL24" s="71">
        <v>0.68</v>
      </c>
      <c r="BM24" s="71">
        <v>0.68</v>
      </c>
      <c r="BN24" s="101">
        <f t="shared" si="3"/>
        <v>2.48</v>
      </c>
      <c r="BO24" s="71">
        <v>7</v>
      </c>
    </row>
    <row r="25" ht="15.95" customHeight="1" spans="1:67">
      <c r="A25" s="32">
        <v>1120142800</v>
      </c>
      <c r="B25" s="64" t="s">
        <v>276</v>
      </c>
      <c r="C25" s="69"/>
      <c r="D25" s="105"/>
      <c r="E25" s="71"/>
      <c r="F25" s="105"/>
      <c r="G25" s="68">
        <f t="shared" si="5"/>
        <v>0</v>
      </c>
      <c r="H25" s="71"/>
      <c r="I25" s="71"/>
      <c r="J25" s="105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68">
        <f t="shared" si="1"/>
        <v>0</v>
      </c>
      <c r="AE25" s="71"/>
      <c r="AF25" s="71"/>
      <c r="AG25" s="71"/>
      <c r="AH25" s="71"/>
      <c r="AI25" s="70" t="s">
        <v>261</v>
      </c>
      <c r="AJ25" s="71">
        <v>0.1</v>
      </c>
      <c r="AK25" s="71"/>
      <c r="AL25" s="71"/>
      <c r="AM25" s="71"/>
      <c r="AN25" s="71"/>
      <c r="AO25" s="71"/>
      <c r="AP25" s="68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68">
        <f t="shared" si="2"/>
        <v>0.1</v>
      </c>
      <c r="BH25" s="89"/>
      <c r="BI25" s="89"/>
      <c r="BJ25" s="109" t="s">
        <v>167</v>
      </c>
      <c r="BK25" s="110"/>
      <c r="BL25" s="89">
        <v>0.2</v>
      </c>
      <c r="BM25" s="89">
        <v>0.2</v>
      </c>
      <c r="BN25" s="101">
        <f t="shared" si="3"/>
        <v>0.3</v>
      </c>
      <c r="BO25" s="71">
        <v>23</v>
      </c>
    </row>
    <row r="26" ht="15.95" customHeight="1" spans="1:67">
      <c r="A26" s="32">
        <v>1120142801</v>
      </c>
      <c r="B26" s="64" t="s">
        <v>277</v>
      </c>
      <c r="C26" s="69"/>
      <c r="D26" s="105"/>
      <c r="E26" s="71"/>
      <c r="F26" s="105"/>
      <c r="G26" s="68">
        <f t="shared" si="5"/>
        <v>0</v>
      </c>
      <c r="H26" s="71">
        <v>2</v>
      </c>
      <c r="I26" s="71">
        <v>0.2</v>
      </c>
      <c r="J26" s="105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68">
        <f t="shared" si="1"/>
        <v>0.2</v>
      </c>
      <c r="AE26" s="71"/>
      <c r="AF26" s="71"/>
      <c r="AG26" s="71"/>
      <c r="AH26" s="71"/>
      <c r="AI26" s="70" t="s">
        <v>261</v>
      </c>
      <c r="AJ26" s="71">
        <v>0.1</v>
      </c>
      <c r="AK26" s="71"/>
      <c r="AL26" s="71"/>
      <c r="AM26" s="71"/>
      <c r="AN26" s="71"/>
      <c r="AO26" s="71"/>
      <c r="AP26" s="66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68">
        <f t="shared" si="2"/>
        <v>0.1</v>
      </c>
      <c r="BH26" s="71"/>
      <c r="BI26" s="71"/>
      <c r="BJ26" s="109" t="s">
        <v>167</v>
      </c>
      <c r="BK26" s="105"/>
      <c r="BL26" s="89">
        <v>0.2</v>
      </c>
      <c r="BM26" s="89">
        <v>0.2</v>
      </c>
      <c r="BN26" s="101">
        <f t="shared" si="3"/>
        <v>0.5</v>
      </c>
      <c r="BO26" s="71">
        <v>16</v>
      </c>
    </row>
    <row r="27" ht="15.95" customHeight="1" spans="1:67">
      <c r="A27" s="32">
        <v>1320150212</v>
      </c>
      <c r="B27" s="64" t="s">
        <v>278</v>
      </c>
      <c r="C27" s="69"/>
      <c r="D27" s="105"/>
      <c r="E27" s="71"/>
      <c r="F27" s="105"/>
      <c r="G27" s="68">
        <f t="shared" si="5"/>
        <v>0</v>
      </c>
      <c r="H27" s="71">
        <v>2</v>
      </c>
      <c r="I27" s="71">
        <v>0.2</v>
      </c>
      <c r="J27" s="105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68">
        <f t="shared" si="1"/>
        <v>0.2</v>
      </c>
      <c r="AE27" s="70" t="s">
        <v>71</v>
      </c>
      <c r="AF27" s="71">
        <v>0.6</v>
      </c>
      <c r="AG27" s="71"/>
      <c r="AH27" s="71"/>
      <c r="AI27" s="70" t="s">
        <v>232</v>
      </c>
      <c r="AJ27" s="71">
        <v>0.1</v>
      </c>
      <c r="AK27" s="71"/>
      <c r="AL27" s="71"/>
      <c r="AM27" s="71"/>
      <c r="AN27" s="71"/>
      <c r="AO27" s="71"/>
      <c r="AP27" s="107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68">
        <f t="shared" si="2"/>
        <v>0.7</v>
      </c>
      <c r="BH27" s="71"/>
      <c r="BI27" s="71"/>
      <c r="BJ27" s="109" t="s">
        <v>167</v>
      </c>
      <c r="BK27" s="105"/>
      <c r="BL27" s="89">
        <v>0.2</v>
      </c>
      <c r="BM27" s="89">
        <v>0.2</v>
      </c>
      <c r="BN27" s="101">
        <f t="shared" si="3"/>
        <v>1.1</v>
      </c>
      <c r="BO27" s="71">
        <v>15</v>
      </c>
    </row>
    <row r="28" ht="15.95" customHeight="1" spans="1:67">
      <c r="A28" s="32">
        <v>1320150213</v>
      </c>
      <c r="B28" s="64" t="s">
        <v>279</v>
      </c>
      <c r="C28" s="69"/>
      <c r="D28" s="105"/>
      <c r="E28" s="71"/>
      <c r="F28" s="105"/>
      <c r="G28" s="66">
        <f t="shared" si="5"/>
        <v>0</v>
      </c>
      <c r="H28" s="71">
        <v>1</v>
      </c>
      <c r="I28" s="71">
        <v>0.1</v>
      </c>
      <c r="J28" s="105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66">
        <f t="shared" si="1"/>
        <v>0.1</v>
      </c>
      <c r="AE28" s="71"/>
      <c r="AF28" s="71"/>
      <c r="AG28" s="71"/>
      <c r="AH28" s="71"/>
      <c r="AI28" s="70" t="s">
        <v>280</v>
      </c>
      <c r="AJ28" s="71">
        <v>0.1</v>
      </c>
      <c r="AK28" s="71"/>
      <c r="AL28" s="71"/>
      <c r="AM28" s="71"/>
      <c r="AN28" s="71"/>
      <c r="AO28" s="71"/>
      <c r="AP28" s="66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66">
        <f t="shared" si="2"/>
        <v>0.1</v>
      </c>
      <c r="BH28" s="71"/>
      <c r="BI28" s="71"/>
      <c r="BJ28" s="109" t="s">
        <v>167</v>
      </c>
      <c r="BK28" s="105"/>
      <c r="BL28" s="89">
        <v>0.2</v>
      </c>
      <c r="BM28" s="89">
        <v>0.2</v>
      </c>
      <c r="BN28" s="102">
        <f t="shared" si="3"/>
        <v>0.4</v>
      </c>
      <c r="BO28" s="71">
        <v>19</v>
      </c>
    </row>
  </sheetData>
  <mergeCells count="27">
    <mergeCell ref="C1:BO1"/>
    <mergeCell ref="C2:G2"/>
    <mergeCell ref="H2:AD2"/>
    <mergeCell ref="AE2:BG2"/>
    <mergeCell ref="BH2:BM2"/>
    <mergeCell ref="H3:I3"/>
    <mergeCell ref="J3:L3"/>
    <mergeCell ref="M3:N3"/>
    <mergeCell ref="O3:Q3"/>
    <mergeCell ref="R3:U3"/>
    <mergeCell ref="V3:AC3"/>
    <mergeCell ref="AE3:BC3"/>
    <mergeCell ref="BD3:BF3"/>
    <mergeCell ref="BH3:BI3"/>
    <mergeCell ref="BJ3:BL3"/>
    <mergeCell ref="R4:S4"/>
    <mergeCell ref="AE5:BG5"/>
    <mergeCell ref="A1:A4"/>
    <mergeCell ref="B1:B4"/>
    <mergeCell ref="C3:C4"/>
    <mergeCell ref="D3:D4"/>
    <mergeCell ref="E3:E4"/>
    <mergeCell ref="F3:F4"/>
    <mergeCell ref="G3:G4"/>
    <mergeCell ref="AD3:AD4"/>
    <mergeCell ref="BG3:BG4"/>
    <mergeCell ref="BM3:BM4"/>
  </mergeCells>
  <pageMargins left="1" right="1" top="1" bottom="1" header="0.25" footer="0.25"/>
  <pageSetup paperSize="1" orientation="portrait" useFirstPageNumber="1"/>
  <headerFooter>
    <oddFooter>&amp;C&amp;"Helvetica,Regular"&amp;12&amp;K000000&amp;P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O26"/>
  <sheetViews>
    <sheetView showGridLines="0" workbookViewId="0">
      <selection activeCell="A1" sqref="A1:A4"/>
    </sheetView>
  </sheetViews>
  <sheetFormatPr defaultColWidth="8.71666666666667" defaultRowHeight="14.1" customHeight="1"/>
  <cols>
    <col min="1" max="1" width="11" style="1" customWidth="1"/>
    <col min="2" max="2" width="10.8666666666667" style="1" customWidth="1"/>
    <col min="3" max="12" width="8.73333333333333" style="1" customWidth="1"/>
    <col min="13" max="30" width="11.575" style="1" customWidth="1"/>
    <col min="31" max="55" width="8.73333333333333" style="1" customWidth="1"/>
    <col min="56" max="56" width="14.2916666666667" style="1" customWidth="1"/>
    <col min="57" max="57" width="16.2916666666667" style="1" customWidth="1"/>
    <col min="58" max="58" width="19" style="1" customWidth="1"/>
    <col min="59" max="256" width="8.73333333333333" style="1" customWidth="1"/>
  </cols>
  <sheetData>
    <row r="1" ht="30.95" customHeight="1" spans="1:67">
      <c r="A1" s="2" t="s">
        <v>0</v>
      </c>
      <c r="B1" s="2" t="s">
        <v>1</v>
      </c>
      <c r="C1" s="59" t="s">
        <v>2</v>
      </c>
      <c r="D1" s="4"/>
      <c r="E1" s="4"/>
      <c r="F1" s="4"/>
      <c r="G1" s="4"/>
      <c r="H1" s="4"/>
      <c r="I1" s="4"/>
      <c r="J1" s="74"/>
      <c r="K1" s="4"/>
      <c r="L1" s="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91"/>
      <c r="BO1" s="92"/>
    </row>
    <row r="2" ht="18.95" customHeight="1" spans="1:67">
      <c r="A2" s="5"/>
      <c r="B2" s="5"/>
      <c r="C2" s="6" t="s">
        <v>3</v>
      </c>
      <c r="D2" s="60"/>
      <c r="E2" s="60"/>
      <c r="F2" s="60"/>
      <c r="G2" s="60"/>
      <c r="H2" s="6" t="s">
        <v>4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6" t="s">
        <v>5</v>
      </c>
      <c r="AF2" s="75"/>
      <c r="AG2" s="80"/>
      <c r="AH2" s="80"/>
      <c r="AI2" s="80"/>
      <c r="AJ2" s="80"/>
      <c r="AK2" s="80"/>
      <c r="AL2" s="75"/>
      <c r="AM2" s="75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6" t="s">
        <v>6</v>
      </c>
      <c r="BI2" s="78"/>
      <c r="BJ2" s="78"/>
      <c r="BK2" s="75"/>
      <c r="BL2" s="78"/>
      <c r="BM2" s="93"/>
      <c r="BN2" s="94" t="s">
        <v>7</v>
      </c>
      <c r="BO2" s="94" t="s">
        <v>8</v>
      </c>
    </row>
    <row r="3" ht="15.75" customHeight="1" spans="1:67">
      <c r="A3" s="5"/>
      <c r="B3" s="5"/>
      <c r="C3" s="61" t="s">
        <v>9</v>
      </c>
      <c r="D3" s="61" t="s">
        <v>10</v>
      </c>
      <c r="E3" s="61" t="s">
        <v>11</v>
      </c>
      <c r="F3" s="61" t="s">
        <v>10</v>
      </c>
      <c r="G3" s="61" t="s">
        <v>12</v>
      </c>
      <c r="H3" s="62" t="s">
        <v>13</v>
      </c>
      <c r="I3" s="76"/>
      <c r="J3" s="62" t="s">
        <v>14</v>
      </c>
      <c r="K3" s="77"/>
      <c r="L3" s="76"/>
      <c r="M3" s="6" t="s">
        <v>15</v>
      </c>
      <c r="N3" s="75"/>
      <c r="O3" s="6" t="s">
        <v>16</v>
      </c>
      <c r="P3" s="75"/>
      <c r="Q3" s="75"/>
      <c r="R3" s="6" t="s">
        <v>17</v>
      </c>
      <c r="S3" s="78"/>
      <c r="T3" s="75"/>
      <c r="U3" s="75"/>
      <c r="V3" s="6" t="s">
        <v>18</v>
      </c>
      <c r="W3" s="75"/>
      <c r="X3" s="75"/>
      <c r="Y3" s="75"/>
      <c r="Z3" s="75"/>
      <c r="AA3" s="75"/>
      <c r="AB3" s="75"/>
      <c r="AC3" s="75"/>
      <c r="AD3" s="6" t="s">
        <v>19</v>
      </c>
      <c r="AE3" s="62" t="s">
        <v>20</v>
      </c>
      <c r="AF3" s="79"/>
      <c r="AG3" s="79"/>
      <c r="AH3" s="81"/>
      <c r="AI3" s="75"/>
      <c r="AJ3" s="75"/>
      <c r="AK3" s="75"/>
      <c r="AL3" s="82"/>
      <c r="AM3" s="81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6" t="s">
        <v>21</v>
      </c>
      <c r="BE3" s="75"/>
      <c r="BF3" s="75"/>
      <c r="BG3" s="6" t="s">
        <v>22</v>
      </c>
      <c r="BH3" s="6" t="s">
        <v>23</v>
      </c>
      <c r="BI3" s="78"/>
      <c r="BJ3" s="6" t="s">
        <v>24</v>
      </c>
      <c r="BK3" s="75"/>
      <c r="BL3" s="78"/>
      <c r="BM3" s="95" t="s">
        <v>25</v>
      </c>
      <c r="BN3" s="96"/>
      <c r="BO3" s="96"/>
    </row>
    <row r="4" ht="51" customHeight="1" spans="1:67">
      <c r="A4" s="5"/>
      <c r="B4" s="5"/>
      <c r="C4" s="63"/>
      <c r="D4" s="63"/>
      <c r="E4" s="63"/>
      <c r="F4" s="63"/>
      <c r="G4" s="63"/>
      <c r="H4" s="6" t="s">
        <v>26</v>
      </c>
      <c r="I4" s="6" t="s">
        <v>27</v>
      </c>
      <c r="J4" s="6" t="s">
        <v>28</v>
      </c>
      <c r="K4" s="6" t="s">
        <v>29</v>
      </c>
      <c r="L4" s="6" t="s">
        <v>27</v>
      </c>
      <c r="M4" s="6" t="s">
        <v>30</v>
      </c>
      <c r="N4" s="6" t="s">
        <v>27</v>
      </c>
      <c r="O4" s="6" t="s">
        <v>31</v>
      </c>
      <c r="P4" s="6" t="s">
        <v>29</v>
      </c>
      <c r="Q4" s="6" t="s">
        <v>27</v>
      </c>
      <c r="R4" s="6" t="s">
        <v>32</v>
      </c>
      <c r="S4" s="75"/>
      <c r="T4" s="6" t="s">
        <v>33</v>
      </c>
      <c r="U4" s="6" t="s">
        <v>34</v>
      </c>
      <c r="V4" s="6" t="s">
        <v>35</v>
      </c>
      <c r="W4" s="6" t="s">
        <v>27</v>
      </c>
      <c r="X4" s="6" t="s">
        <v>36</v>
      </c>
      <c r="Y4" s="6" t="s">
        <v>27</v>
      </c>
      <c r="Z4" s="6" t="s">
        <v>37</v>
      </c>
      <c r="AA4" s="6" t="s">
        <v>27</v>
      </c>
      <c r="AB4" s="6" t="s">
        <v>230</v>
      </c>
      <c r="AC4" s="6" t="s">
        <v>39</v>
      </c>
      <c r="AD4" s="75"/>
      <c r="AE4" s="6" t="s">
        <v>40</v>
      </c>
      <c r="AF4" s="6" t="s">
        <v>27</v>
      </c>
      <c r="AG4" s="6" t="s">
        <v>41</v>
      </c>
      <c r="AH4" s="6" t="s">
        <v>27</v>
      </c>
      <c r="AI4" s="6" t="s">
        <v>42</v>
      </c>
      <c r="AJ4" s="6" t="s">
        <v>27</v>
      </c>
      <c r="AK4" s="6" t="s">
        <v>43</v>
      </c>
      <c r="AL4" s="6" t="s">
        <v>27</v>
      </c>
      <c r="AM4" s="6" t="s">
        <v>44</v>
      </c>
      <c r="AN4" s="6" t="s">
        <v>45</v>
      </c>
      <c r="AO4" s="6" t="s">
        <v>27</v>
      </c>
      <c r="AP4" s="6" t="s">
        <v>46</v>
      </c>
      <c r="AQ4" s="6" t="s">
        <v>45</v>
      </c>
      <c r="AR4" s="6" t="s">
        <v>27</v>
      </c>
      <c r="AS4" s="6" t="s">
        <v>47</v>
      </c>
      <c r="AT4" s="6" t="s">
        <v>45</v>
      </c>
      <c r="AU4" s="6" t="s">
        <v>27</v>
      </c>
      <c r="AV4" s="6" t="s">
        <v>48</v>
      </c>
      <c r="AW4" s="6" t="s">
        <v>27</v>
      </c>
      <c r="AX4" s="6" t="s">
        <v>49</v>
      </c>
      <c r="AY4" s="6" t="s">
        <v>27</v>
      </c>
      <c r="AZ4" s="6" t="s">
        <v>50</v>
      </c>
      <c r="BA4" s="6" t="s">
        <v>27</v>
      </c>
      <c r="BB4" s="6" t="s">
        <v>51</v>
      </c>
      <c r="BC4" s="6" t="s">
        <v>27</v>
      </c>
      <c r="BD4" s="6" t="s">
        <v>52</v>
      </c>
      <c r="BE4" s="6" t="s">
        <v>53</v>
      </c>
      <c r="BF4" s="6" t="s">
        <v>54</v>
      </c>
      <c r="BG4" s="75"/>
      <c r="BH4" s="6" t="s">
        <v>55</v>
      </c>
      <c r="BI4" s="6" t="s">
        <v>27</v>
      </c>
      <c r="BJ4" s="6" t="s">
        <v>56</v>
      </c>
      <c r="BK4" s="6" t="s">
        <v>57</v>
      </c>
      <c r="BL4" s="6" t="s">
        <v>27</v>
      </c>
      <c r="BM4" s="97"/>
      <c r="BN4" s="98"/>
      <c r="BO4" s="98"/>
    </row>
    <row r="5" ht="66.95" customHeight="1" spans="1:67">
      <c r="A5" s="5"/>
      <c r="B5" s="5"/>
      <c r="C5" s="6" t="s">
        <v>58</v>
      </c>
      <c r="D5" s="6" t="s">
        <v>59</v>
      </c>
      <c r="E5" s="6" t="s">
        <v>58</v>
      </c>
      <c r="F5" s="6" t="s">
        <v>60</v>
      </c>
      <c r="G5" s="6" t="s">
        <v>61</v>
      </c>
      <c r="H5" s="6" t="s">
        <v>62</v>
      </c>
      <c r="I5" s="6" t="s">
        <v>39</v>
      </c>
      <c r="J5" s="6" t="s">
        <v>63</v>
      </c>
      <c r="K5" s="6" t="s">
        <v>64</v>
      </c>
      <c r="L5" s="6" t="s">
        <v>58</v>
      </c>
      <c r="M5" s="6" t="s">
        <v>65</v>
      </c>
      <c r="N5" s="6" t="s">
        <v>58</v>
      </c>
      <c r="O5" s="6" t="s">
        <v>63</v>
      </c>
      <c r="P5" s="6" t="s">
        <v>64</v>
      </c>
      <c r="Q5" s="6" t="s">
        <v>58</v>
      </c>
      <c r="R5" s="6" t="s">
        <v>66</v>
      </c>
      <c r="S5" s="6" t="s">
        <v>39</v>
      </c>
      <c r="T5" s="6" t="s">
        <v>39</v>
      </c>
      <c r="U5" s="6" t="s">
        <v>39</v>
      </c>
      <c r="V5" s="6" t="s">
        <v>67</v>
      </c>
      <c r="W5" s="6" t="s">
        <v>39</v>
      </c>
      <c r="X5" s="6" t="s">
        <v>62</v>
      </c>
      <c r="Y5" s="6" t="s">
        <v>39</v>
      </c>
      <c r="Z5" s="6" t="s">
        <v>62</v>
      </c>
      <c r="AA5" s="6" t="s">
        <v>39</v>
      </c>
      <c r="AB5" s="6" t="s">
        <v>62</v>
      </c>
      <c r="AC5" s="6" t="s">
        <v>39</v>
      </c>
      <c r="AD5" s="6" t="s">
        <v>61</v>
      </c>
      <c r="AE5" s="62" t="s">
        <v>69</v>
      </c>
      <c r="AF5" s="79"/>
      <c r="AG5" s="83"/>
      <c r="AH5" s="83"/>
      <c r="AI5" s="83"/>
      <c r="AJ5" s="83"/>
      <c r="AK5" s="83"/>
      <c r="AL5" s="79"/>
      <c r="AM5" s="79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85"/>
      <c r="BI5" s="85"/>
      <c r="BJ5" s="85"/>
      <c r="BK5" s="85"/>
      <c r="BL5" s="85"/>
      <c r="BM5" s="99"/>
      <c r="BN5" s="100"/>
      <c r="BO5" s="98"/>
    </row>
    <row r="6" ht="15.95" customHeight="1" spans="1:67">
      <c r="A6" s="32">
        <v>1120142346</v>
      </c>
      <c r="B6" s="64" t="s">
        <v>281</v>
      </c>
      <c r="C6" s="65"/>
      <c r="D6" s="66"/>
      <c r="E6" s="66"/>
      <c r="F6" s="67"/>
      <c r="G6" s="68">
        <f t="shared" ref="G6:G9" si="0">C6+E6</f>
        <v>0</v>
      </c>
      <c r="H6" s="66">
        <v>3</v>
      </c>
      <c r="I6" s="66">
        <v>0.3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8">
        <f t="shared" ref="AD6:AD26" si="1">AC6+AA6+Y6+W6+U6+T6+S6+Q6+N6+L6+I6</f>
        <v>0.3</v>
      </c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8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8">
        <f t="shared" ref="BG6:BG17" si="2">BC6+BA6+AY6+AW6+AU6+AR6+AO6+AL6+AJ6+AH6+AF6</f>
        <v>0</v>
      </c>
      <c r="BH6" s="86"/>
      <c r="BI6" s="86"/>
      <c r="BJ6" s="87" t="s">
        <v>251</v>
      </c>
      <c r="BK6" s="88" t="s">
        <v>282</v>
      </c>
      <c r="BL6" s="86">
        <v>0.3</v>
      </c>
      <c r="BM6" s="86">
        <v>0.3</v>
      </c>
      <c r="BN6" s="101">
        <f t="shared" ref="BN6:BN26" si="3">BL6+BG6+AD6+G6</f>
        <v>0.6</v>
      </c>
      <c r="BO6" s="102">
        <v>16</v>
      </c>
    </row>
    <row r="7" ht="15.95" customHeight="1" spans="1:67">
      <c r="A7" s="32">
        <v>1120142802</v>
      </c>
      <c r="B7" s="64" t="s">
        <v>283</v>
      </c>
      <c r="C7" s="69">
        <v>1.6</v>
      </c>
      <c r="D7" s="70" t="s">
        <v>94</v>
      </c>
      <c r="E7" s="71">
        <v>1.6</v>
      </c>
      <c r="F7" s="72" t="s">
        <v>284</v>
      </c>
      <c r="G7" s="68">
        <v>2</v>
      </c>
      <c r="H7" s="71">
        <v>5</v>
      </c>
      <c r="I7" s="71">
        <v>0.5</v>
      </c>
      <c r="J7" s="71"/>
      <c r="K7" s="71"/>
      <c r="L7" s="71"/>
      <c r="M7" s="71"/>
      <c r="N7" s="71"/>
      <c r="O7" s="71"/>
      <c r="P7" s="71"/>
      <c r="Q7" s="71"/>
      <c r="R7" s="71">
        <v>1</v>
      </c>
      <c r="S7" s="71">
        <v>0.2</v>
      </c>
      <c r="T7" s="71"/>
      <c r="U7" s="71"/>
      <c r="V7" s="71"/>
      <c r="W7" s="71"/>
      <c r="X7" s="71"/>
      <c r="Y7" s="71"/>
      <c r="Z7" s="71"/>
      <c r="AA7" s="71"/>
      <c r="AB7" s="71"/>
      <c r="AC7" s="71"/>
      <c r="AD7" s="68">
        <f t="shared" si="1"/>
        <v>0.7</v>
      </c>
      <c r="AE7" s="71"/>
      <c r="AF7" s="71"/>
      <c r="AG7" s="70" t="s">
        <v>117</v>
      </c>
      <c r="AH7" s="71">
        <v>0.1</v>
      </c>
      <c r="AI7" s="71"/>
      <c r="AJ7" s="71"/>
      <c r="AK7" s="71"/>
      <c r="AL7" s="71"/>
      <c r="AM7" s="71"/>
      <c r="AN7" s="71"/>
      <c r="AO7" s="71"/>
      <c r="AP7" s="68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0" t="s">
        <v>71</v>
      </c>
      <c r="BC7" s="71">
        <v>0.1</v>
      </c>
      <c r="BD7" s="71"/>
      <c r="BE7" s="71"/>
      <c r="BF7" s="71"/>
      <c r="BG7" s="68">
        <f t="shared" si="2"/>
        <v>0.2</v>
      </c>
      <c r="BH7" s="71"/>
      <c r="BI7" s="71"/>
      <c r="BJ7" s="70" t="s">
        <v>251</v>
      </c>
      <c r="BK7" s="87" t="s">
        <v>282</v>
      </c>
      <c r="BL7" s="71">
        <v>0.3</v>
      </c>
      <c r="BM7" s="71">
        <v>0.3</v>
      </c>
      <c r="BN7" s="101">
        <f t="shared" si="3"/>
        <v>3.2</v>
      </c>
      <c r="BO7" s="71">
        <v>4</v>
      </c>
    </row>
    <row r="8" ht="15.95" customHeight="1" spans="1:67">
      <c r="A8" s="32">
        <v>1120142803</v>
      </c>
      <c r="B8" s="64" t="s">
        <v>285</v>
      </c>
      <c r="C8" s="69"/>
      <c r="D8" s="71"/>
      <c r="E8" s="71"/>
      <c r="F8" s="73"/>
      <c r="G8" s="68">
        <f t="shared" si="0"/>
        <v>0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68">
        <f t="shared" si="1"/>
        <v>0</v>
      </c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68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68">
        <f t="shared" si="2"/>
        <v>0</v>
      </c>
      <c r="BH8" s="89"/>
      <c r="BI8" s="89"/>
      <c r="BJ8" s="90" t="s">
        <v>197</v>
      </c>
      <c r="BK8" s="89"/>
      <c r="BL8" s="89">
        <v>0.2</v>
      </c>
      <c r="BM8" s="89">
        <v>0.2</v>
      </c>
      <c r="BN8" s="101">
        <f t="shared" si="3"/>
        <v>0.2</v>
      </c>
      <c r="BO8" s="71">
        <v>19</v>
      </c>
    </row>
    <row r="9" ht="15.95" customHeight="1" spans="1:67">
      <c r="A9" s="32">
        <v>1120142804</v>
      </c>
      <c r="B9" s="64" t="s">
        <v>286</v>
      </c>
      <c r="C9" s="69"/>
      <c r="D9" s="71"/>
      <c r="E9" s="71"/>
      <c r="F9" s="73"/>
      <c r="G9" s="68">
        <f t="shared" si="0"/>
        <v>0</v>
      </c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68">
        <f t="shared" si="1"/>
        <v>0</v>
      </c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68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68">
        <f t="shared" si="2"/>
        <v>0</v>
      </c>
      <c r="BH9" s="71"/>
      <c r="BI9" s="71"/>
      <c r="BJ9" s="70" t="s">
        <v>197</v>
      </c>
      <c r="BK9" s="71"/>
      <c r="BL9" s="71">
        <v>0.2</v>
      </c>
      <c r="BM9" s="71">
        <v>0.2</v>
      </c>
      <c r="BN9" s="101">
        <f t="shared" si="3"/>
        <v>0.2</v>
      </c>
      <c r="BO9" s="71">
        <v>20</v>
      </c>
    </row>
    <row r="10" ht="15.95" customHeight="1" spans="1:67">
      <c r="A10" s="32">
        <v>1120142805</v>
      </c>
      <c r="B10" s="64" t="s">
        <v>287</v>
      </c>
      <c r="C10" s="69">
        <v>1.6</v>
      </c>
      <c r="D10" s="70" t="s">
        <v>85</v>
      </c>
      <c r="E10" s="71">
        <v>1.6</v>
      </c>
      <c r="F10" s="72" t="s">
        <v>288</v>
      </c>
      <c r="G10" s="68">
        <v>2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68">
        <f t="shared" si="1"/>
        <v>0</v>
      </c>
      <c r="AE10" s="70" t="s">
        <v>289</v>
      </c>
      <c r="AF10" s="71">
        <v>0.6</v>
      </c>
      <c r="AG10" s="70" t="s">
        <v>124</v>
      </c>
      <c r="AH10" s="71">
        <v>0.3</v>
      </c>
      <c r="AI10" s="70" t="s">
        <v>71</v>
      </c>
      <c r="AJ10" s="71">
        <v>0.1</v>
      </c>
      <c r="AK10" s="71"/>
      <c r="AL10" s="71"/>
      <c r="AM10" s="71"/>
      <c r="AN10" s="71"/>
      <c r="AO10" s="71"/>
      <c r="AP10" s="68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68">
        <f t="shared" si="2"/>
        <v>1</v>
      </c>
      <c r="BH10" s="71"/>
      <c r="BI10" s="71"/>
      <c r="BJ10" s="70" t="s">
        <v>143</v>
      </c>
      <c r="BK10" s="70" t="s">
        <v>282</v>
      </c>
      <c r="BL10" s="71">
        <v>0.3</v>
      </c>
      <c r="BM10" s="71">
        <v>0.3</v>
      </c>
      <c r="BN10" s="101">
        <f t="shared" si="3"/>
        <v>3.3</v>
      </c>
      <c r="BO10" s="71">
        <v>3</v>
      </c>
    </row>
    <row r="11" ht="15.95" customHeight="1" spans="1:67">
      <c r="A11" s="32">
        <v>1120142806</v>
      </c>
      <c r="B11" s="64" t="s">
        <v>290</v>
      </c>
      <c r="C11" s="69"/>
      <c r="D11" s="71"/>
      <c r="E11" s="71"/>
      <c r="F11" s="73"/>
      <c r="G11" s="68">
        <f t="shared" ref="G11:G18" si="4">C11+E11</f>
        <v>0</v>
      </c>
      <c r="H11" s="71">
        <v>2</v>
      </c>
      <c r="I11" s="71">
        <v>0.2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68">
        <f t="shared" si="1"/>
        <v>0.2</v>
      </c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68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68">
        <f t="shared" si="2"/>
        <v>0</v>
      </c>
      <c r="BH11" s="89"/>
      <c r="BI11" s="89"/>
      <c r="BJ11" s="90" t="s">
        <v>251</v>
      </c>
      <c r="BK11" s="89"/>
      <c r="BL11" s="89">
        <v>0.2</v>
      </c>
      <c r="BM11" s="89">
        <v>0.2</v>
      </c>
      <c r="BN11" s="101">
        <f t="shared" si="3"/>
        <v>0.4</v>
      </c>
      <c r="BO11" s="71">
        <v>17</v>
      </c>
    </row>
    <row r="12" ht="15.95" customHeight="1" spans="1:67">
      <c r="A12" s="32">
        <v>1120142807</v>
      </c>
      <c r="B12" s="64" t="s">
        <v>291</v>
      </c>
      <c r="C12" s="69">
        <v>1.2</v>
      </c>
      <c r="D12" s="70" t="s">
        <v>292</v>
      </c>
      <c r="E12" s="71">
        <v>1.6</v>
      </c>
      <c r="F12" s="72" t="s">
        <v>293</v>
      </c>
      <c r="G12" s="68">
        <v>2</v>
      </c>
      <c r="H12" s="71">
        <v>3</v>
      </c>
      <c r="I12" s="71">
        <v>0.3</v>
      </c>
      <c r="J12" s="71"/>
      <c r="K12" s="71"/>
      <c r="L12" s="71"/>
      <c r="M12" s="71"/>
      <c r="N12" s="71"/>
      <c r="O12" s="71"/>
      <c r="P12" s="71"/>
      <c r="Q12" s="71"/>
      <c r="R12" s="70" t="s">
        <v>294</v>
      </c>
      <c r="S12" s="71">
        <v>0.2</v>
      </c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68">
        <f t="shared" si="1"/>
        <v>0.5</v>
      </c>
      <c r="AE12" s="70" t="s">
        <v>71</v>
      </c>
      <c r="AF12" s="71">
        <v>0.6</v>
      </c>
      <c r="AG12" s="71"/>
      <c r="AH12" s="71"/>
      <c r="AI12" s="70" t="s">
        <v>71</v>
      </c>
      <c r="AJ12" s="71">
        <v>0.1</v>
      </c>
      <c r="AK12" s="71"/>
      <c r="AL12" s="71"/>
      <c r="AM12" s="71"/>
      <c r="AN12" s="71"/>
      <c r="AO12" s="71"/>
      <c r="AP12" s="68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68">
        <f t="shared" si="2"/>
        <v>0.7</v>
      </c>
      <c r="BH12" s="71"/>
      <c r="BI12" s="71"/>
      <c r="BJ12" s="70" t="s">
        <v>197</v>
      </c>
      <c r="BK12" s="71"/>
      <c r="BL12" s="71">
        <v>0.2</v>
      </c>
      <c r="BM12" s="71">
        <v>0.2</v>
      </c>
      <c r="BN12" s="101">
        <f t="shared" si="3"/>
        <v>3.4</v>
      </c>
      <c r="BO12" s="71">
        <v>1</v>
      </c>
    </row>
    <row r="13" ht="15.95" customHeight="1" spans="1:67">
      <c r="A13" s="32">
        <v>1120142808</v>
      </c>
      <c r="B13" s="64" t="s">
        <v>295</v>
      </c>
      <c r="C13" s="69">
        <v>1.2</v>
      </c>
      <c r="D13" s="70" t="s">
        <v>75</v>
      </c>
      <c r="E13" s="71">
        <v>1.6</v>
      </c>
      <c r="F13" s="72" t="s">
        <v>296</v>
      </c>
      <c r="G13" s="68">
        <v>2</v>
      </c>
      <c r="H13" s="71">
        <v>3</v>
      </c>
      <c r="I13" s="71">
        <v>0.3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68">
        <f t="shared" si="1"/>
        <v>0.3</v>
      </c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68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0" t="s">
        <v>71</v>
      </c>
      <c r="BC13" s="71">
        <v>0.1</v>
      </c>
      <c r="BD13" s="71"/>
      <c r="BE13" s="71"/>
      <c r="BF13" s="71"/>
      <c r="BG13" s="68">
        <f t="shared" si="2"/>
        <v>0.1</v>
      </c>
      <c r="BH13" s="71"/>
      <c r="BI13" s="71"/>
      <c r="BJ13" s="70" t="s">
        <v>297</v>
      </c>
      <c r="BK13" s="70" t="s">
        <v>282</v>
      </c>
      <c r="BL13" s="71">
        <v>0.3</v>
      </c>
      <c r="BM13" s="71">
        <v>0.3</v>
      </c>
      <c r="BN13" s="101">
        <f t="shared" si="3"/>
        <v>2.7</v>
      </c>
      <c r="BO13" s="71">
        <v>5</v>
      </c>
    </row>
    <row r="14" ht="15.95" customHeight="1" spans="1:67">
      <c r="A14" s="32">
        <v>1120142809</v>
      </c>
      <c r="B14" s="64" t="s">
        <v>298</v>
      </c>
      <c r="C14" s="69">
        <v>1.2</v>
      </c>
      <c r="D14" s="70" t="s">
        <v>116</v>
      </c>
      <c r="E14" s="71"/>
      <c r="F14" s="73"/>
      <c r="G14" s="68">
        <f t="shared" si="4"/>
        <v>1.2</v>
      </c>
      <c r="H14" s="71">
        <v>4</v>
      </c>
      <c r="I14" s="71">
        <v>0.4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68">
        <f t="shared" si="1"/>
        <v>0.4</v>
      </c>
      <c r="AE14" s="70" t="s">
        <v>71</v>
      </c>
      <c r="AF14" s="71">
        <v>0.6</v>
      </c>
      <c r="AG14" s="71"/>
      <c r="AH14" s="71"/>
      <c r="AI14" s="70" t="s">
        <v>71</v>
      </c>
      <c r="AJ14" s="71">
        <v>0.1</v>
      </c>
      <c r="AK14" s="71"/>
      <c r="AL14" s="71"/>
      <c r="AM14" s="71"/>
      <c r="AN14" s="71"/>
      <c r="AO14" s="71"/>
      <c r="AP14" s="68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68">
        <f t="shared" si="2"/>
        <v>0.7</v>
      </c>
      <c r="BH14" s="89"/>
      <c r="BI14" s="89"/>
      <c r="BJ14" s="90" t="s">
        <v>251</v>
      </c>
      <c r="BK14" s="90" t="s">
        <v>282</v>
      </c>
      <c r="BL14" s="89">
        <v>0.3</v>
      </c>
      <c r="BM14" s="89">
        <v>0.3</v>
      </c>
      <c r="BN14" s="101">
        <f t="shared" si="3"/>
        <v>2.6</v>
      </c>
      <c r="BO14" s="71">
        <v>6</v>
      </c>
    </row>
    <row r="15" ht="15.95" customHeight="1" spans="1:67">
      <c r="A15" s="32">
        <v>1120142810</v>
      </c>
      <c r="B15" s="64" t="s">
        <v>299</v>
      </c>
      <c r="C15" s="69">
        <v>1.4</v>
      </c>
      <c r="D15" s="70" t="s">
        <v>88</v>
      </c>
      <c r="E15" s="71">
        <v>1.6</v>
      </c>
      <c r="F15" s="72" t="s">
        <v>300</v>
      </c>
      <c r="G15" s="68">
        <v>2</v>
      </c>
      <c r="H15" s="71">
        <v>1</v>
      </c>
      <c r="I15" s="71">
        <v>0.1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>
        <v>1</v>
      </c>
      <c r="Y15" s="71">
        <v>0.25</v>
      </c>
      <c r="Z15" s="71"/>
      <c r="AA15" s="71"/>
      <c r="AB15" s="71"/>
      <c r="AC15" s="71"/>
      <c r="AD15" s="68">
        <f t="shared" si="1"/>
        <v>0.35</v>
      </c>
      <c r="AE15" s="70" t="s">
        <v>71</v>
      </c>
      <c r="AF15" s="71">
        <v>0.6</v>
      </c>
      <c r="AG15" s="71"/>
      <c r="AH15" s="71"/>
      <c r="AI15" s="70" t="s">
        <v>71</v>
      </c>
      <c r="AJ15" s="71">
        <v>0.1</v>
      </c>
      <c r="AK15" s="71"/>
      <c r="AL15" s="71"/>
      <c r="AM15" s="71"/>
      <c r="AN15" s="71"/>
      <c r="AO15" s="71"/>
      <c r="AP15" s="68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0" t="s">
        <v>71</v>
      </c>
      <c r="BC15" s="71">
        <v>0.1</v>
      </c>
      <c r="BD15" s="71"/>
      <c r="BE15" s="71"/>
      <c r="BF15" s="71"/>
      <c r="BG15" s="68">
        <f t="shared" si="2"/>
        <v>0.8</v>
      </c>
      <c r="BH15" s="71"/>
      <c r="BI15" s="71"/>
      <c r="BJ15" s="70" t="s">
        <v>197</v>
      </c>
      <c r="BK15" s="71"/>
      <c r="BL15" s="71">
        <v>0.2</v>
      </c>
      <c r="BM15" s="71">
        <v>0.2</v>
      </c>
      <c r="BN15" s="101">
        <f t="shared" si="3"/>
        <v>3.35</v>
      </c>
      <c r="BO15" s="71">
        <v>2</v>
      </c>
    </row>
    <row r="16" ht="15.95" customHeight="1" spans="1:67">
      <c r="A16" s="32">
        <v>1120142811</v>
      </c>
      <c r="B16" s="64" t="s">
        <v>301</v>
      </c>
      <c r="C16" s="69"/>
      <c r="D16" s="71"/>
      <c r="E16" s="71">
        <v>1.6</v>
      </c>
      <c r="F16" s="72" t="s">
        <v>300</v>
      </c>
      <c r="G16" s="68">
        <f t="shared" si="4"/>
        <v>1.6</v>
      </c>
      <c r="H16" s="71">
        <v>2</v>
      </c>
      <c r="I16" s="71">
        <v>0.2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68">
        <f t="shared" si="1"/>
        <v>0.2</v>
      </c>
      <c r="AE16" s="71"/>
      <c r="AF16" s="71"/>
      <c r="AG16" s="70" t="s">
        <v>124</v>
      </c>
      <c r="AH16" s="71">
        <v>0.2</v>
      </c>
      <c r="AI16" s="71"/>
      <c r="AJ16" s="71"/>
      <c r="AK16" s="71"/>
      <c r="AL16" s="71"/>
      <c r="AM16" s="71"/>
      <c r="AN16" s="71"/>
      <c r="AO16" s="71"/>
      <c r="AP16" s="68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68">
        <f t="shared" si="2"/>
        <v>0.2</v>
      </c>
      <c r="BH16" s="71"/>
      <c r="BI16" s="71"/>
      <c r="BJ16" s="70" t="s">
        <v>251</v>
      </c>
      <c r="BK16" s="70" t="s">
        <v>282</v>
      </c>
      <c r="BL16" s="71">
        <v>0.3</v>
      </c>
      <c r="BM16" s="71">
        <v>0.3</v>
      </c>
      <c r="BN16" s="101">
        <f t="shared" si="3"/>
        <v>2.3</v>
      </c>
      <c r="BO16" s="71">
        <v>8</v>
      </c>
    </row>
    <row r="17" ht="15.95" customHeight="1" spans="1:67">
      <c r="A17" s="32">
        <v>1120142812</v>
      </c>
      <c r="B17" s="64" t="s">
        <v>302</v>
      </c>
      <c r="C17" s="69"/>
      <c r="D17" s="71"/>
      <c r="E17" s="71">
        <v>1.6</v>
      </c>
      <c r="F17" s="72" t="s">
        <v>203</v>
      </c>
      <c r="G17" s="68">
        <f t="shared" si="4"/>
        <v>1.6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68">
        <f t="shared" si="1"/>
        <v>0</v>
      </c>
      <c r="AE17" s="71"/>
      <c r="AF17" s="71"/>
      <c r="AG17" s="70" t="s">
        <v>124</v>
      </c>
      <c r="AH17" s="71">
        <v>0.1</v>
      </c>
      <c r="AI17" s="71"/>
      <c r="AJ17" s="71"/>
      <c r="AK17" s="71"/>
      <c r="AL17" s="71"/>
      <c r="AM17" s="71"/>
      <c r="AN17" s="71"/>
      <c r="AO17" s="71"/>
      <c r="AP17" s="68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68">
        <f t="shared" si="2"/>
        <v>0.1</v>
      </c>
      <c r="BH17" s="89"/>
      <c r="BI17" s="89"/>
      <c r="BJ17" s="90" t="s">
        <v>197</v>
      </c>
      <c r="BK17" s="89"/>
      <c r="BL17" s="89">
        <v>0.2</v>
      </c>
      <c r="BM17" s="89">
        <v>0.2</v>
      </c>
      <c r="BN17" s="101">
        <f t="shared" si="3"/>
        <v>1.9</v>
      </c>
      <c r="BO17" s="71">
        <v>13</v>
      </c>
    </row>
    <row r="18" ht="15.95" customHeight="1" spans="1:67">
      <c r="A18" s="32">
        <v>1120142813</v>
      </c>
      <c r="B18" s="64" t="s">
        <v>303</v>
      </c>
      <c r="C18" s="69">
        <v>1.2</v>
      </c>
      <c r="D18" s="70" t="s">
        <v>122</v>
      </c>
      <c r="E18" s="71"/>
      <c r="F18" s="73"/>
      <c r="G18" s="68">
        <f t="shared" si="4"/>
        <v>1.2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68">
        <f t="shared" si="1"/>
        <v>0</v>
      </c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68"/>
      <c r="AQ18" s="71"/>
      <c r="AR18" s="71"/>
      <c r="AS18" s="72" t="s">
        <v>304</v>
      </c>
      <c r="AT18" s="71">
        <v>0.6</v>
      </c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68">
        <v>0.6</v>
      </c>
      <c r="BH18" s="71"/>
      <c r="BI18" s="71"/>
      <c r="BJ18" s="70" t="s">
        <v>197</v>
      </c>
      <c r="BK18" s="71"/>
      <c r="BL18" s="71">
        <v>0.2</v>
      </c>
      <c r="BM18" s="71">
        <v>0.2</v>
      </c>
      <c r="BN18" s="101">
        <f t="shared" si="3"/>
        <v>2</v>
      </c>
      <c r="BO18" s="71">
        <v>12</v>
      </c>
    </row>
    <row r="19" ht="15.95" customHeight="1" spans="1:67">
      <c r="A19" s="32">
        <v>1120142814</v>
      </c>
      <c r="B19" s="64" t="s">
        <v>305</v>
      </c>
      <c r="C19" s="69">
        <v>1.2</v>
      </c>
      <c r="D19" s="70" t="s">
        <v>98</v>
      </c>
      <c r="E19" s="71">
        <v>1.6</v>
      </c>
      <c r="F19" s="72" t="s">
        <v>306</v>
      </c>
      <c r="G19" s="68">
        <v>2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68">
        <f t="shared" si="1"/>
        <v>0</v>
      </c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68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68">
        <f t="shared" ref="BG19:BG26" si="5">BC19+BA19+AY19+AW19+AU19+AR19+AO19+AL19+AJ19+AH19+AF19</f>
        <v>0</v>
      </c>
      <c r="BH19" s="71"/>
      <c r="BI19" s="71"/>
      <c r="BJ19" s="70" t="s">
        <v>297</v>
      </c>
      <c r="BK19" s="71"/>
      <c r="BL19" s="71">
        <v>0.2</v>
      </c>
      <c r="BM19" s="71">
        <v>0.2</v>
      </c>
      <c r="BN19" s="101">
        <f t="shared" si="3"/>
        <v>2.2</v>
      </c>
      <c r="BO19" s="71">
        <v>10</v>
      </c>
    </row>
    <row r="20" ht="15.95" customHeight="1" spans="1:67">
      <c r="A20" s="32">
        <v>1120142816</v>
      </c>
      <c r="B20" s="64" t="s">
        <v>307</v>
      </c>
      <c r="C20" s="69">
        <v>1.2</v>
      </c>
      <c r="D20" s="70" t="s">
        <v>91</v>
      </c>
      <c r="E20" s="71"/>
      <c r="F20" s="73"/>
      <c r="G20" s="68">
        <f t="shared" ref="G20:G23" si="6">C20+E20</f>
        <v>1.2</v>
      </c>
      <c r="H20" s="71">
        <v>5</v>
      </c>
      <c r="I20" s="71">
        <v>0.5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68">
        <f t="shared" si="1"/>
        <v>0.5</v>
      </c>
      <c r="AE20" s="70" t="s">
        <v>71</v>
      </c>
      <c r="AF20" s="71">
        <v>0.6</v>
      </c>
      <c r="AG20" s="71"/>
      <c r="AH20" s="71"/>
      <c r="AI20" s="71"/>
      <c r="AJ20" s="71"/>
      <c r="AK20" s="71"/>
      <c r="AL20" s="71"/>
      <c r="AM20" s="71"/>
      <c r="AN20" s="71"/>
      <c r="AO20" s="71"/>
      <c r="AP20" s="68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68">
        <f t="shared" si="5"/>
        <v>0.6</v>
      </c>
      <c r="BH20" s="71"/>
      <c r="BI20" s="71"/>
      <c r="BJ20" s="70" t="s">
        <v>251</v>
      </c>
      <c r="BK20" s="70" t="s">
        <v>282</v>
      </c>
      <c r="BL20" s="71">
        <v>0.3</v>
      </c>
      <c r="BM20" s="71">
        <v>0.3</v>
      </c>
      <c r="BN20" s="101">
        <f t="shared" si="3"/>
        <v>2.6</v>
      </c>
      <c r="BO20" s="71">
        <v>7</v>
      </c>
    </row>
    <row r="21" ht="15.95" customHeight="1" spans="1:67">
      <c r="A21" s="32">
        <v>1120142817</v>
      </c>
      <c r="B21" s="64" t="s">
        <v>308</v>
      </c>
      <c r="C21" s="69"/>
      <c r="D21" s="71"/>
      <c r="E21" s="71">
        <v>0.8</v>
      </c>
      <c r="F21" s="72" t="s">
        <v>309</v>
      </c>
      <c r="G21" s="68">
        <f t="shared" si="6"/>
        <v>0.8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68">
        <f t="shared" si="1"/>
        <v>0</v>
      </c>
      <c r="AE21" s="70" t="s">
        <v>71</v>
      </c>
      <c r="AF21" s="71">
        <v>0.6</v>
      </c>
      <c r="AG21" s="70" t="s">
        <v>124</v>
      </c>
      <c r="AH21" s="71">
        <v>0.2</v>
      </c>
      <c r="AI21" s="71"/>
      <c r="AJ21" s="71"/>
      <c r="AK21" s="71"/>
      <c r="AL21" s="71"/>
      <c r="AM21" s="71"/>
      <c r="AN21" s="71"/>
      <c r="AO21" s="71"/>
      <c r="AP21" s="68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68">
        <f t="shared" si="5"/>
        <v>0.8</v>
      </c>
      <c r="BH21" s="71"/>
      <c r="BI21" s="71"/>
      <c r="BJ21" s="70" t="s">
        <v>251</v>
      </c>
      <c r="BK21" s="70" t="s">
        <v>282</v>
      </c>
      <c r="BL21" s="71">
        <v>0.3</v>
      </c>
      <c r="BM21" s="71">
        <v>0.3</v>
      </c>
      <c r="BN21" s="101">
        <f t="shared" si="3"/>
        <v>1.9</v>
      </c>
      <c r="BO21" s="71">
        <v>14</v>
      </c>
    </row>
    <row r="22" ht="15.95" customHeight="1" spans="1:67">
      <c r="A22" s="32">
        <v>1120142818</v>
      </c>
      <c r="B22" s="64" t="s">
        <v>310</v>
      </c>
      <c r="C22" s="69"/>
      <c r="D22" s="71"/>
      <c r="E22" s="71"/>
      <c r="F22" s="73"/>
      <c r="G22" s="68">
        <f t="shared" si="6"/>
        <v>0</v>
      </c>
      <c r="H22" s="71">
        <v>5</v>
      </c>
      <c r="I22" s="71">
        <v>0.5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68">
        <f t="shared" si="1"/>
        <v>0.5</v>
      </c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68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0" t="s">
        <v>71</v>
      </c>
      <c r="BC22" s="71">
        <v>0.1</v>
      </c>
      <c r="BD22" s="71"/>
      <c r="BE22" s="71"/>
      <c r="BF22" s="71"/>
      <c r="BG22" s="68">
        <f t="shared" si="5"/>
        <v>0.1</v>
      </c>
      <c r="BH22" s="89"/>
      <c r="BI22" s="89"/>
      <c r="BJ22" s="90" t="s">
        <v>197</v>
      </c>
      <c r="BK22" s="89"/>
      <c r="BL22" s="89">
        <v>0.2</v>
      </c>
      <c r="BM22" s="89">
        <v>0.2</v>
      </c>
      <c r="BN22" s="101">
        <f t="shared" si="3"/>
        <v>0.8</v>
      </c>
      <c r="BO22" s="71">
        <v>15</v>
      </c>
    </row>
    <row r="23" ht="15.95" customHeight="1" spans="1:67">
      <c r="A23" s="32">
        <v>1120142819</v>
      </c>
      <c r="B23" s="64" t="s">
        <v>311</v>
      </c>
      <c r="C23" s="69"/>
      <c r="D23" s="71"/>
      <c r="E23" s="71"/>
      <c r="F23" s="73"/>
      <c r="G23" s="68">
        <f t="shared" si="6"/>
        <v>0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68">
        <f t="shared" si="1"/>
        <v>0</v>
      </c>
      <c r="AE23" s="71"/>
      <c r="AF23" s="71"/>
      <c r="AG23" s="70" t="s">
        <v>124</v>
      </c>
      <c r="AH23" s="71">
        <v>0.1</v>
      </c>
      <c r="AI23" s="71"/>
      <c r="AJ23" s="71"/>
      <c r="AK23" s="71"/>
      <c r="AL23" s="71"/>
      <c r="AM23" s="71"/>
      <c r="AN23" s="71"/>
      <c r="AO23" s="71"/>
      <c r="AP23" s="68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68">
        <f t="shared" si="5"/>
        <v>0.1</v>
      </c>
      <c r="BH23" s="71"/>
      <c r="BI23" s="71"/>
      <c r="BJ23" s="70" t="s">
        <v>197</v>
      </c>
      <c r="BK23" s="71"/>
      <c r="BL23" s="71">
        <v>0.2</v>
      </c>
      <c r="BM23" s="71">
        <v>0.2</v>
      </c>
      <c r="BN23" s="101">
        <f t="shared" si="3"/>
        <v>0.3</v>
      </c>
      <c r="BO23" s="71">
        <v>18</v>
      </c>
    </row>
    <row r="24" ht="15.95" customHeight="1" spans="1:67">
      <c r="A24" s="32">
        <v>1120142820</v>
      </c>
      <c r="B24" s="64" t="s">
        <v>312</v>
      </c>
      <c r="C24" s="69">
        <v>1.2</v>
      </c>
      <c r="D24" s="70" t="s">
        <v>79</v>
      </c>
      <c r="E24" s="71">
        <v>1.6</v>
      </c>
      <c r="F24" s="72" t="s">
        <v>313</v>
      </c>
      <c r="G24" s="68">
        <v>2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68">
        <f t="shared" si="1"/>
        <v>0</v>
      </c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68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68">
        <f t="shared" si="5"/>
        <v>0</v>
      </c>
      <c r="BH24" s="71"/>
      <c r="BI24" s="71"/>
      <c r="BJ24" s="70" t="s">
        <v>251</v>
      </c>
      <c r="BK24" s="70" t="s">
        <v>282</v>
      </c>
      <c r="BL24" s="71">
        <v>0.3</v>
      </c>
      <c r="BM24" s="71">
        <v>0.3</v>
      </c>
      <c r="BN24" s="101">
        <f t="shared" si="3"/>
        <v>2.3</v>
      </c>
      <c r="BO24" s="71">
        <v>9</v>
      </c>
    </row>
    <row r="25" ht="15.95" customHeight="1" spans="1:67">
      <c r="A25" s="32">
        <v>1120142821</v>
      </c>
      <c r="B25" s="64" t="s">
        <v>314</v>
      </c>
      <c r="C25" s="69"/>
      <c r="D25" s="71"/>
      <c r="E25" s="71">
        <v>1.6</v>
      </c>
      <c r="F25" s="72" t="s">
        <v>315</v>
      </c>
      <c r="G25" s="68">
        <f>C25+E25</f>
        <v>1.6</v>
      </c>
      <c r="H25" s="71">
        <v>1</v>
      </c>
      <c r="I25" s="71">
        <v>0.1</v>
      </c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68">
        <f t="shared" si="1"/>
        <v>0.1</v>
      </c>
      <c r="AE25" s="71"/>
      <c r="AF25" s="71"/>
      <c r="AG25" s="71"/>
      <c r="AH25" s="71"/>
      <c r="AI25" s="70" t="s">
        <v>71</v>
      </c>
      <c r="AJ25" s="71">
        <v>0.1</v>
      </c>
      <c r="AK25" s="71"/>
      <c r="AL25" s="71"/>
      <c r="AM25" s="71"/>
      <c r="AN25" s="71"/>
      <c r="AO25" s="71"/>
      <c r="AP25" s="68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68">
        <f t="shared" si="5"/>
        <v>0.1</v>
      </c>
      <c r="BH25" s="89"/>
      <c r="BI25" s="89"/>
      <c r="BJ25" s="90" t="s">
        <v>251</v>
      </c>
      <c r="BK25" s="70" t="s">
        <v>282</v>
      </c>
      <c r="BL25" s="89">
        <v>0.3</v>
      </c>
      <c r="BM25" s="89">
        <v>0.3</v>
      </c>
      <c r="BN25" s="101">
        <f t="shared" si="3"/>
        <v>2.1</v>
      </c>
      <c r="BO25" s="71">
        <v>11</v>
      </c>
    </row>
    <row r="26" ht="15.95" customHeight="1" spans="1:67">
      <c r="A26" s="32">
        <v>1120142822</v>
      </c>
      <c r="B26" s="64" t="s">
        <v>316</v>
      </c>
      <c r="C26" s="69"/>
      <c r="D26" s="71"/>
      <c r="E26" s="71"/>
      <c r="F26" s="73"/>
      <c r="G26" s="66">
        <f>C26+E26</f>
        <v>0</v>
      </c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66">
        <f t="shared" si="1"/>
        <v>0</v>
      </c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66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66">
        <f t="shared" si="5"/>
        <v>0</v>
      </c>
      <c r="BH26" s="71"/>
      <c r="BI26" s="71"/>
      <c r="BJ26" s="70" t="s">
        <v>197</v>
      </c>
      <c r="BK26" s="71"/>
      <c r="BL26" s="71">
        <v>0.2</v>
      </c>
      <c r="BM26" s="71">
        <v>0.2</v>
      </c>
      <c r="BN26" s="102">
        <f t="shared" si="3"/>
        <v>0.2</v>
      </c>
      <c r="BO26" s="71">
        <v>21</v>
      </c>
    </row>
  </sheetData>
  <mergeCells count="27">
    <mergeCell ref="C1:BO1"/>
    <mergeCell ref="C2:G2"/>
    <mergeCell ref="H2:AD2"/>
    <mergeCell ref="AE2:BG2"/>
    <mergeCell ref="BH2:BM2"/>
    <mergeCell ref="H3:I3"/>
    <mergeCell ref="J3:L3"/>
    <mergeCell ref="M3:N3"/>
    <mergeCell ref="O3:Q3"/>
    <mergeCell ref="R3:U3"/>
    <mergeCell ref="V3:AC3"/>
    <mergeCell ref="AE3:BC3"/>
    <mergeCell ref="BD3:BF3"/>
    <mergeCell ref="BH3:BI3"/>
    <mergeCell ref="BJ3:BL3"/>
    <mergeCell ref="R4:S4"/>
    <mergeCell ref="AE5:BG5"/>
    <mergeCell ref="A1:A4"/>
    <mergeCell ref="B1:B4"/>
    <mergeCell ref="C3:C4"/>
    <mergeCell ref="D3:D4"/>
    <mergeCell ref="E3:E4"/>
    <mergeCell ref="F3:F4"/>
    <mergeCell ref="G3:G4"/>
    <mergeCell ref="AD3:AD4"/>
    <mergeCell ref="BG3:BG4"/>
    <mergeCell ref="BM3:BM4"/>
  </mergeCells>
  <pageMargins left="1" right="1" top="1" bottom="1" header="0.25" footer="0.25"/>
  <pageSetup paperSize="1" orientation="portrait" useFirstPageNumber="1"/>
  <headerFooter>
    <oddFooter>&amp;C&amp;"Helvetica,Regular"&amp;12&amp;K000000&amp;P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Q28"/>
  <sheetViews>
    <sheetView showGridLines="0" workbookViewId="0">
      <selection activeCell="A1" sqref="A1:A4"/>
    </sheetView>
  </sheetViews>
  <sheetFormatPr defaultColWidth="8.71666666666667" defaultRowHeight="13" customHeight="1"/>
  <cols>
    <col min="1" max="1" width="11.4416666666667" style="1" customWidth="1"/>
    <col min="2" max="256" width="8.73333333333333" style="1" customWidth="1"/>
  </cols>
  <sheetData>
    <row r="1" ht="16" customHeight="1" spans="1:43">
      <c r="A1" s="9" t="s">
        <v>0</v>
      </c>
      <c r="B1" s="9" t="s">
        <v>1</v>
      </c>
      <c r="C1" s="9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9" t="s">
        <v>317</v>
      </c>
      <c r="AQ1" s="8"/>
    </row>
    <row r="2" ht="16" customHeight="1" spans="1:43">
      <c r="A2" s="8"/>
      <c r="B2" s="8"/>
      <c r="C2" s="9" t="s">
        <v>3</v>
      </c>
      <c r="D2" s="31"/>
      <c r="E2" s="31"/>
      <c r="F2" s="31"/>
      <c r="G2" s="31"/>
      <c r="H2" s="9" t="s">
        <v>4</v>
      </c>
      <c r="I2" s="8"/>
      <c r="J2" s="8"/>
      <c r="K2" s="8"/>
      <c r="L2" s="8"/>
      <c r="M2" s="8"/>
      <c r="N2" s="8"/>
      <c r="O2" s="8"/>
      <c r="P2" s="8"/>
      <c r="Q2" s="9" t="s">
        <v>5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58" t="s">
        <v>6</v>
      </c>
      <c r="AH2" s="39"/>
      <c r="AI2" s="39"/>
      <c r="AJ2" s="39"/>
      <c r="AK2" s="39"/>
      <c r="AL2" s="39"/>
      <c r="AM2" s="39"/>
      <c r="AN2" s="9" t="s">
        <v>7</v>
      </c>
      <c r="AO2" s="9" t="s">
        <v>8</v>
      </c>
      <c r="AP2" s="9" t="s">
        <v>318</v>
      </c>
      <c r="AQ2" s="9" t="s">
        <v>319</v>
      </c>
    </row>
    <row r="3" ht="16" customHeight="1" spans="1:43">
      <c r="A3" s="8"/>
      <c r="B3" s="8"/>
      <c r="C3" s="9" t="s">
        <v>320</v>
      </c>
      <c r="D3" s="9" t="s">
        <v>10</v>
      </c>
      <c r="E3" s="9" t="s">
        <v>321</v>
      </c>
      <c r="F3" s="9" t="s">
        <v>10</v>
      </c>
      <c r="G3" s="9" t="s">
        <v>12</v>
      </c>
      <c r="H3" s="9" t="s">
        <v>322</v>
      </c>
      <c r="I3" s="35"/>
      <c r="J3" s="35"/>
      <c r="K3" s="35"/>
      <c r="L3" s="9" t="s">
        <v>323</v>
      </c>
      <c r="M3" s="35"/>
      <c r="N3" s="35"/>
      <c r="O3" s="35"/>
      <c r="P3" s="9" t="s">
        <v>19</v>
      </c>
      <c r="Q3" s="9" t="s">
        <v>324</v>
      </c>
      <c r="R3" s="30"/>
      <c r="S3" s="30"/>
      <c r="T3" s="9" t="s">
        <v>325</v>
      </c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7" t="s">
        <v>326</v>
      </c>
      <c r="AG3" s="40" t="s">
        <v>327</v>
      </c>
      <c r="AH3" s="41"/>
      <c r="AI3" s="41"/>
      <c r="AJ3" s="41"/>
      <c r="AK3" s="40" t="s">
        <v>328</v>
      </c>
      <c r="AL3" s="41"/>
      <c r="AM3" s="44" t="s">
        <v>25</v>
      </c>
      <c r="AN3" s="45"/>
      <c r="AO3" s="45"/>
      <c r="AP3" s="8"/>
      <c r="AQ3" s="8"/>
    </row>
    <row r="4" ht="16" customHeight="1" spans="1:43">
      <c r="A4" s="8"/>
      <c r="B4" s="8"/>
      <c r="C4" s="31"/>
      <c r="D4" s="31"/>
      <c r="E4" s="31"/>
      <c r="F4" s="31"/>
      <c r="G4" s="31"/>
      <c r="H4" s="9" t="s">
        <v>329</v>
      </c>
      <c r="I4" s="9" t="s">
        <v>330</v>
      </c>
      <c r="J4" s="9" t="s">
        <v>331</v>
      </c>
      <c r="K4" s="9" t="s">
        <v>330</v>
      </c>
      <c r="L4" s="9" t="s">
        <v>332</v>
      </c>
      <c r="M4" s="9" t="s">
        <v>333</v>
      </c>
      <c r="N4" s="9" t="s">
        <v>334</v>
      </c>
      <c r="O4" s="9" t="s">
        <v>335</v>
      </c>
      <c r="P4" s="35"/>
      <c r="Q4" s="9" t="s">
        <v>336</v>
      </c>
      <c r="R4" s="9" t="s">
        <v>337</v>
      </c>
      <c r="S4" s="9" t="s">
        <v>335</v>
      </c>
      <c r="T4" s="9" t="s">
        <v>41</v>
      </c>
      <c r="U4" s="9" t="s">
        <v>338</v>
      </c>
      <c r="V4" s="9" t="s">
        <v>339</v>
      </c>
      <c r="W4" s="9" t="s">
        <v>340</v>
      </c>
      <c r="X4" s="9" t="s">
        <v>341</v>
      </c>
      <c r="Y4" s="9" t="s">
        <v>340</v>
      </c>
      <c r="Z4" s="9" t="s">
        <v>342</v>
      </c>
      <c r="AA4" s="9" t="s">
        <v>340</v>
      </c>
      <c r="AB4" s="9" t="s">
        <v>35</v>
      </c>
      <c r="AC4" s="9" t="s">
        <v>343</v>
      </c>
      <c r="AD4" s="9" t="s">
        <v>337</v>
      </c>
      <c r="AE4" s="9" t="s">
        <v>335</v>
      </c>
      <c r="AF4" s="56"/>
      <c r="AG4" s="42" t="s">
        <v>344</v>
      </c>
      <c r="AH4" s="42" t="s">
        <v>343</v>
      </c>
      <c r="AI4" s="42" t="s">
        <v>337</v>
      </c>
      <c r="AJ4" s="42" t="s">
        <v>335</v>
      </c>
      <c r="AK4" s="42" t="s">
        <v>345</v>
      </c>
      <c r="AL4" s="42" t="s">
        <v>343</v>
      </c>
      <c r="AM4" s="46"/>
      <c r="AN4" s="45"/>
      <c r="AO4" s="45"/>
      <c r="AP4" s="8"/>
      <c r="AQ4" s="8"/>
    </row>
    <row r="5" ht="16" customHeight="1" spans="1:43">
      <c r="A5" s="33">
        <v>1120132978</v>
      </c>
      <c r="B5" s="9" t="s">
        <v>346</v>
      </c>
      <c r="C5" s="8"/>
      <c r="D5" s="8"/>
      <c r="E5" s="8">
        <v>1.6</v>
      </c>
      <c r="F5" s="9" t="s">
        <v>347</v>
      </c>
      <c r="G5" s="8">
        <f t="shared" ref="G5:G12" si="0">C5+E5</f>
        <v>1.6</v>
      </c>
      <c r="H5" s="8"/>
      <c r="I5" s="8"/>
      <c r="J5" s="8"/>
      <c r="K5" s="8"/>
      <c r="L5" s="32">
        <v>0.1</v>
      </c>
      <c r="M5" s="8">
        <v>1</v>
      </c>
      <c r="N5" s="8"/>
      <c r="O5" s="8"/>
      <c r="P5" s="8">
        <f t="shared" ref="P5:P28" si="1">H5+J5+L5+N5</f>
        <v>0.1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>
        <f t="shared" ref="AF5:AF28" si="2">Q5+T5+V5+X5+Z5+AB5+AD5</f>
        <v>0</v>
      </c>
      <c r="AG5" s="8"/>
      <c r="AH5" s="8"/>
      <c r="AI5" s="8"/>
      <c r="AJ5" s="8"/>
      <c r="AK5" s="8"/>
      <c r="AL5" s="8"/>
      <c r="AM5" s="8">
        <f t="shared" ref="AM5:AM28" si="3">AG5+AI5+AK5</f>
        <v>0</v>
      </c>
      <c r="AN5" s="8">
        <f t="shared" ref="AN5:AN28" si="4">AM5+AF5+P5+G5</f>
        <v>1.7</v>
      </c>
      <c r="AO5" s="8">
        <v>9</v>
      </c>
      <c r="AP5" s="8"/>
      <c r="AQ5" s="8"/>
    </row>
    <row r="6" ht="16" customHeight="1" spans="1:43">
      <c r="A6" s="33">
        <v>1120132988</v>
      </c>
      <c r="B6" s="9" t="s">
        <v>348</v>
      </c>
      <c r="C6" s="8">
        <v>1.2</v>
      </c>
      <c r="D6" s="9" t="s">
        <v>292</v>
      </c>
      <c r="E6" s="8">
        <v>2</v>
      </c>
      <c r="F6" s="9" t="s">
        <v>349</v>
      </c>
      <c r="G6" s="8">
        <v>2</v>
      </c>
      <c r="H6" s="8"/>
      <c r="I6" s="8"/>
      <c r="J6" s="8">
        <v>1.2</v>
      </c>
      <c r="K6" s="9" t="s">
        <v>350</v>
      </c>
      <c r="L6" s="32"/>
      <c r="M6" s="8"/>
      <c r="N6" s="8"/>
      <c r="O6" s="8"/>
      <c r="P6" s="8">
        <f t="shared" si="1"/>
        <v>1.2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>
        <f t="shared" si="2"/>
        <v>0</v>
      </c>
      <c r="AG6" s="8"/>
      <c r="AH6" s="8"/>
      <c r="AI6" s="8"/>
      <c r="AJ6" s="8"/>
      <c r="AK6" s="8"/>
      <c r="AL6" s="8"/>
      <c r="AM6" s="8">
        <f t="shared" si="3"/>
        <v>0</v>
      </c>
      <c r="AN6" s="8">
        <f t="shared" si="4"/>
        <v>3.2</v>
      </c>
      <c r="AO6" s="8">
        <v>4</v>
      </c>
      <c r="AP6" s="8"/>
      <c r="AQ6" s="8"/>
    </row>
    <row r="7" ht="16" customHeight="1" spans="1:43">
      <c r="A7" s="33">
        <v>1120132989</v>
      </c>
      <c r="B7" s="9" t="s">
        <v>351</v>
      </c>
      <c r="C7" s="8"/>
      <c r="D7" s="8"/>
      <c r="E7" s="8"/>
      <c r="F7" s="8"/>
      <c r="G7" s="8">
        <f t="shared" si="0"/>
        <v>0</v>
      </c>
      <c r="H7" s="8"/>
      <c r="I7" s="8"/>
      <c r="J7" s="8"/>
      <c r="K7" s="8"/>
      <c r="L7" s="32">
        <v>0.1</v>
      </c>
      <c r="M7" s="8">
        <v>1</v>
      </c>
      <c r="N7" s="8"/>
      <c r="O7" s="8"/>
      <c r="P7" s="8">
        <f t="shared" si="1"/>
        <v>0.1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>
        <f t="shared" si="2"/>
        <v>0</v>
      </c>
      <c r="AG7" s="8"/>
      <c r="AH7" s="8"/>
      <c r="AI7" s="8"/>
      <c r="AJ7" s="8"/>
      <c r="AK7" s="8"/>
      <c r="AL7" s="8"/>
      <c r="AM7" s="8">
        <f t="shared" si="3"/>
        <v>0</v>
      </c>
      <c r="AN7" s="8">
        <f t="shared" si="4"/>
        <v>0.1</v>
      </c>
      <c r="AO7" s="8">
        <v>18</v>
      </c>
      <c r="AP7" s="8"/>
      <c r="AQ7" s="8"/>
    </row>
    <row r="8" ht="16" customHeight="1" spans="1:43">
      <c r="A8" s="9" t="s">
        <v>352</v>
      </c>
      <c r="B8" s="9" t="s">
        <v>353</v>
      </c>
      <c r="C8" s="8">
        <v>1.2</v>
      </c>
      <c r="D8" s="9" t="s">
        <v>91</v>
      </c>
      <c r="E8" s="8"/>
      <c r="F8" s="8"/>
      <c r="G8" s="8">
        <f t="shared" si="0"/>
        <v>1.2</v>
      </c>
      <c r="H8" s="8"/>
      <c r="I8" s="8"/>
      <c r="J8" s="8"/>
      <c r="K8" s="8"/>
      <c r="L8" s="32"/>
      <c r="M8" s="8"/>
      <c r="N8" s="8"/>
      <c r="O8" s="8"/>
      <c r="P8" s="8">
        <f t="shared" si="1"/>
        <v>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>
        <f t="shared" si="2"/>
        <v>0</v>
      </c>
      <c r="AG8" s="8"/>
      <c r="AH8" s="8"/>
      <c r="AI8" s="8"/>
      <c r="AJ8" s="8"/>
      <c r="AK8" s="8"/>
      <c r="AL8" s="8"/>
      <c r="AM8" s="8">
        <f t="shared" si="3"/>
        <v>0</v>
      </c>
      <c r="AN8" s="8">
        <f t="shared" si="4"/>
        <v>1.2</v>
      </c>
      <c r="AO8" s="8">
        <v>10</v>
      </c>
      <c r="AP8" s="8"/>
      <c r="AQ8" s="8"/>
    </row>
    <row r="9" ht="16" customHeight="1" spans="1:43">
      <c r="A9" s="9" t="s">
        <v>354</v>
      </c>
      <c r="B9" s="9" t="s">
        <v>355</v>
      </c>
      <c r="C9" s="8"/>
      <c r="D9" s="8"/>
      <c r="E9" s="8"/>
      <c r="F9" s="8"/>
      <c r="G9" s="8">
        <f t="shared" si="0"/>
        <v>0</v>
      </c>
      <c r="H9" s="8"/>
      <c r="I9" s="8"/>
      <c r="J9" s="8"/>
      <c r="K9" s="8"/>
      <c r="L9" s="32"/>
      <c r="M9" s="8"/>
      <c r="N9" s="8"/>
      <c r="O9" s="8"/>
      <c r="P9" s="8">
        <f t="shared" si="1"/>
        <v>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f t="shared" si="2"/>
        <v>0</v>
      </c>
      <c r="AG9" s="8"/>
      <c r="AH9" s="8"/>
      <c r="AI9" s="8"/>
      <c r="AJ9" s="8"/>
      <c r="AK9" s="8"/>
      <c r="AL9" s="8"/>
      <c r="AM9" s="8">
        <f t="shared" si="3"/>
        <v>0</v>
      </c>
      <c r="AN9" s="8">
        <f t="shared" si="4"/>
        <v>0</v>
      </c>
      <c r="AO9" s="8">
        <v>19</v>
      </c>
      <c r="AP9" s="8"/>
      <c r="AQ9" s="8"/>
    </row>
    <row r="10" ht="16" customHeight="1" spans="1:43">
      <c r="A10" s="9" t="s">
        <v>356</v>
      </c>
      <c r="B10" s="9" t="s">
        <v>357</v>
      </c>
      <c r="C10" s="8"/>
      <c r="D10" s="8"/>
      <c r="E10" s="8"/>
      <c r="F10" s="8"/>
      <c r="G10" s="8">
        <f t="shared" si="0"/>
        <v>0</v>
      </c>
      <c r="H10" s="8"/>
      <c r="I10" s="8"/>
      <c r="J10" s="8"/>
      <c r="K10" s="8"/>
      <c r="L10" s="32"/>
      <c r="M10" s="8"/>
      <c r="N10" s="8"/>
      <c r="O10" s="8"/>
      <c r="P10" s="8">
        <f t="shared" si="1"/>
        <v>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>
        <f t="shared" si="2"/>
        <v>0</v>
      </c>
      <c r="AG10" s="8"/>
      <c r="AH10" s="8"/>
      <c r="AI10" s="8"/>
      <c r="AJ10" s="8"/>
      <c r="AK10" s="8"/>
      <c r="AL10" s="8"/>
      <c r="AM10" s="8">
        <f t="shared" si="3"/>
        <v>0</v>
      </c>
      <c r="AN10" s="8">
        <f t="shared" si="4"/>
        <v>0</v>
      </c>
      <c r="AO10" s="8">
        <v>20</v>
      </c>
      <c r="AP10" s="8"/>
      <c r="AQ10" s="8"/>
    </row>
    <row r="11" ht="16" customHeight="1" spans="1:43">
      <c r="A11" s="9" t="s">
        <v>358</v>
      </c>
      <c r="B11" s="9" t="s">
        <v>359</v>
      </c>
      <c r="C11" s="8">
        <v>1.6</v>
      </c>
      <c r="D11" s="9" t="s">
        <v>85</v>
      </c>
      <c r="E11" s="8"/>
      <c r="F11" s="8"/>
      <c r="G11" s="8">
        <f t="shared" si="0"/>
        <v>1.6</v>
      </c>
      <c r="H11" s="8"/>
      <c r="I11" s="8"/>
      <c r="J11" s="8">
        <v>1.2</v>
      </c>
      <c r="K11" s="9" t="s">
        <v>360</v>
      </c>
      <c r="L11" s="32">
        <v>0.2</v>
      </c>
      <c r="M11" s="8"/>
      <c r="N11" s="8"/>
      <c r="O11" s="8"/>
      <c r="P11" s="8">
        <f t="shared" si="1"/>
        <v>1.4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>
        <f t="shared" si="2"/>
        <v>0</v>
      </c>
      <c r="AG11" s="8"/>
      <c r="AH11" s="8"/>
      <c r="AI11" s="8"/>
      <c r="AJ11" s="8"/>
      <c r="AK11" s="8">
        <v>0.6</v>
      </c>
      <c r="AL11" s="9" t="s">
        <v>361</v>
      </c>
      <c r="AM11" s="8">
        <f t="shared" si="3"/>
        <v>0.6</v>
      </c>
      <c r="AN11" s="8">
        <f t="shared" si="4"/>
        <v>3.6</v>
      </c>
      <c r="AO11" s="8">
        <v>2</v>
      </c>
      <c r="AP11" s="8"/>
      <c r="AQ11" s="8"/>
    </row>
    <row r="12" ht="16" customHeight="1" spans="1:43">
      <c r="A12" s="9" t="s">
        <v>362</v>
      </c>
      <c r="B12" s="9" t="s">
        <v>363</v>
      </c>
      <c r="C12" s="8">
        <v>1.2</v>
      </c>
      <c r="D12" s="9" t="s">
        <v>75</v>
      </c>
      <c r="E12" s="8"/>
      <c r="F12" s="8"/>
      <c r="G12" s="8">
        <f t="shared" si="0"/>
        <v>1.2</v>
      </c>
      <c r="H12" s="8"/>
      <c r="I12" s="8"/>
      <c r="J12" s="8"/>
      <c r="K12" s="8"/>
      <c r="L12" s="32"/>
      <c r="M12" s="8"/>
      <c r="N12" s="8"/>
      <c r="O12" s="8"/>
      <c r="P12" s="8">
        <f t="shared" si="1"/>
        <v>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>
        <f t="shared" si="2"/>
        <v>0</v>
      </c>
      <c r="AG12" s="8"/>
      <c r="AH12" s="8"/>
      <c r="AI12" s="8"/>
      <c r="AJ12" s="8"/>
      <c r="AK12" s="8"/>
      <c r="AL12" s="8"/>
      <c r="AM12" s="8">
        <f t="shared" si="3"/>
        <v>0</v>
      </c>
      <c r="AN12" s="8">
        <f t="shared" si="4"/>
        <v>1.2</v>
      </c>
      <c r="AO12" s="8">
        <v>11</v>
      </c>
      <c r="AP12" s="8"/>
      <c r="AQ12" s="8"/>
    </row>
    <row r="13" ht="16" customHeight="1" spans="1:43">
      <c r="A13" s="9" t="s">
        <v>364</v>
      </c>
      <c r="B13" s="9" t="s">
        <v>365</v>
      </c>
      <c r="C13" s="8">
        <v>1.2</v>
      </c>
      <c r="D13" s="9" t="s">
        <v>79</v>
      </c>
      <c r="E13" s="8">
        <v>2</v>
      </c>
      <c r="F13" s="9" t="s">
        <v>366</v>
      </c>
      <c r="G13" s="8">
        <v>2</v>
      </c>
      <c r="H13" s="8"/>
      <c r="I13" s="8"/>
      <c r="J13" s="8"/>
      <c r="K13" s="8"/>
      <c r="L13" s="32">
        <v>0.2</v>
      </c>
      <c r="M13" s="8">
        <v>1</v>
      </c>
      <c r="N13" s="8"/>
      <c r="O13" s="8"/>
      <c r="P13" s="8">
        <f t="shared" si="1"/>
        <v>0.2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>
        <f t="shared" si="2"/>
        <v>0</v>
      </c>
      <c r="AG13" s="8"/>
      <c r="AH13" s="8"/>
      <c r="AI13" s="8"/>
      <c r="AJ13" s="8"/>
      <c r="AK13" s="8"/>
      <c r="AL13" s="8"/>
      <c r="AM13" s="8">
        <f t="shared" si="3"/>
        <v>0</v>
      </c>
      <c r="AN13" s="8">
        <f t="shared" si="4"/>
        <v>2.2</v>
      </c>
      <c r="AO13" s="8">
        <v>6</v>
      </c>
      <c r="AP13" s="8"/>
      <c r="AQ13" s="8"/>
    </row>
    <row r="14" ht="16" customHeight="1" spans="1:43">
      <c r="A14" s="9" t="s">
        <v>367</v>
      </c>
      <c r="B14" s="9" t="s">
        <v>368</v>
      </c>
      <c r="C14" s="8"/>
      <c r="D14" s="8"/>
      <c r="E14" s="8"/>
      <c r="F14" s="8"/>
      <c r="G14" s="8">
        <f t="shared" ref="G14:G17" si="5">C14+E14</f>
        <v>0</v>
      </c>
      <c r="H14" s="8"/>
      <c r="I14" s="8"/>
      <c r="J14" s="8"/>
      <c r="K14" s="8"/>
      <c r="L14" s="32"/>
      <c r="M14" s="8"/>
      <c r="N14" s="8"/>
      <c r="O14" s="8"/>
      <c r="P14" s="8">
        <f t="shared" si="1"/>
        <v>0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>
        <f t="shared" si="2"/>
        <v>0</v>
      </c>
      <c r="AG14" s="8"/>
      <c r="AH14" s="8"/>
      <c r="AI14" s="8"/>
      <c r="AJ14" s="8"/>
      <c r="AK14" s="8"/>
      <c r="AL14" s="8"/>
      <c r="AM14" s="8">
        <f t="shared" si="3"/>
        <v>0</v>
      </c>
      <c r="AN14" s="8">
        <f t="shared" si="4"/>
        <v>0</v>
      </c>
      <c r="AO14" s="8">
        <v>21</v>
      </c>
      <c r="AP14" s="8"/>
      <c r="AQ14" s="8"/>
    </row>
    <row r="15" ht="15" customHeight="1" spans="1:43">
      <c r="A15" s="9" t="s">
        <v>369</v>
      </c>
      <c r="B15" s="9" t="s">
        <v>370</v>
      </c>
      <c r="C15" s="8">
        <v>1.6</v>
      </c>
      <c r="D15" s="9" t="s">
        <v>94</v>
      </c>
      <c r="E15" s="8"/>
      <c r="F15" s="8"/>
      <c r="G15" s="8">
        <f t="shared" si="5"/>
        <v>1.6</v>
      </c>
      <c r="H15" s="8">
        <v>1.5</v>
      </c>
      <c r="I15" s="9" t="s">
        <v>240</v>
      </c>
      <c r="J15" s="8"/>
      <c r="K15" s="8"/>
      <c r="L15" s="32">
        <v>0.3</v>
      </c>
      <c r="M15" s="8">
        <v>1</v>
      </c>
      <c r="N15" s="57">
        <v>0.25</v>
      </c>
      <c r="O15" s="9" t="s">
        <v>371</v>
      </c>
      <c r="P15" s="8">
        <f t="shared" si="1"/>
        <v>2.05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>
        <f t="shared" si="2"/>
        <v>0</v>
      </c>
      <c r="AG15" s="8"/>
      <c r="AH15" s="8"/>
      <c r="AI15" s="8"/>
      <c r="AJ15" s="8"/>
      <c r="AK15" s="8">
        <v>0.4</v>
      </c>
      <c r="AL15" s="9" t="s">
        <v>372</v>
      </c>
      <c r="AM15" s="8">
        <f t="shared" si="3"/>
        <v>0.4</v>
      </c>
      <c r="AN15" s="8">
        <f t="shared" si="4"/>
        <v>4.05</v>
      </c>
      <c r="AO15" s="8">
        <v>1</v>
      </c>
      <c r="AP15" s="8"/>
      <c r="AQ15" s="8"/>
    </row>
    <row r="16" ht="16" customHeight="1" spans="1:43">
      <c r="A16" s="9" t="s">
        <v>373</v>
      </c>
      <c r="B16" s="9" t="s">
        <v>374</v>
      </c>
      <c r="C16" s="8"/>
      <c r="D16" s="8"/>
      <c r="E16" s="8"/>
      <c r="F16" s="8"/>
      <c r="G16" s="8">
        <f t="shared" si="5"/>
        <v>0</v>
      </c>
      <c r="H16" s="8"/>
      <c r="I16" s="8"/>
      <c r="J16" s="8"/>
      <c r="K16" s="8"/>
      <c r="L16" s="32"/>
      <c r="M16" s="8"/>
      <c r="N16" s="8"/>
      <c r="O16" s="8"/>
      <c r="P16" s="8">
        <f t="shared" si="1"/>
        <v>0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>
        <f t="shared" si="2"/>
        <v>0</v>
      </c>
      <c r="AG16" s="8"/>
      <c r="AH16" s="8"/>
      <c r="AI16" s="8"/>
      <c r="AJ16" s="8"/>
      <c r="AK16" s="8"/>
      <c r="AL16" s="8"/>
      <c r="AM16" s="8">
        <f t="shared" si="3"/>
        <v>0</v>
      </c>
      <c r="AN16" s="8">
        <f t="shared" si="4"/>
        <v>0</v>
      </c>
      <c r="AO16" s="8">
        <v>22</v>
      </c>
      <c r="AP16" s="8"/>
      <c r="AQ16" s="8"/>
    </row>
    <row r="17" ht="16" customHeight="1" spans="1:43">
      <c r="A17" s="9" t="s">
        <v>375</v>
      </c>
      <c r="B17" s="9" t="s">
        <v>376</v>
      </c>
      <c r="C17" s="8"/>
      <c r="D17" s="8"/>
      <c r="E17" s="8"/>
      <c r="F17" s="8"/>
      <c r="G17" s="8">
        <f t="shared" si="5"/>
        <v>0</v>
      </c>
      <c r="H17" s="8"/>
      <c r="I17" s="8"/>
      <c r="J17" s="8"/>
      <c r="K17" s="8"/>
      <c r="L17" s="32"/>
      <c r="M17" s="8"/>
      <c r="N17" s="8"/>
      <c r="O17" s="8"/>
      <c r="P17" s="8">
        <f t="shared" si="1"/>
        <v>0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>
        <f t="shared" si="2"/>
        <v>0</v>
      </c>
      <c r="AG17" s="8"/>
      <c r="AH17" s="8"/>
      <c r="AI17" s="8"/>
      <c r="AJ17" s="8"/>
      <c r="AK17" s="8"/>
      <c r="AL17" s="8"/>
      <c r="AM17" s="8">
        <f t="shared" si="3"/>
        <v>0</v>
      </c>
      <c r="AN17" s="8">
        <f t="shared" si="4"/>
        <v>0</v>
      </c>
      <c r="AO17" s="8">
        <v>23</v>
      </c>
      <c r="AP17" s="8"/>
      <c r="AQ17" s="8"/>
    </row>
    <row r="18" ht="16" customHeight="1" spans="1:43">
      <c r="A18" s="9" t="s">
        <v>377</v>
      </c>
      <c r="B18" s="9" t="s">
        <v>378</v>
      </c>
      <c r="C18" s="8">
        <v>1.2</v>
      </c>
      <c r="D18" s="9" t="s">
        <v>116</v>
      </c>
      <c r="E18" s="8">
        <v>2</v>
      </c>
      <c r="F18" s="9" t="s">
        <v>379</v>
      </c>
      <c r="G18" s="8">
        <v>2</v>
      </c>
      <c r="H18" s="8"/>
      <c r="I18" s="8"/>
      <c r="J18" s="8"/>
      <c r="K18" s="8"/>
      <c r="L18" s="32">
        <v>0.1</v>
      </c>
      <c r="M18" s="8">
        <v>1</v>
      </c>
      <c r="N18" s="8"/>
      <c r="O18" s="8"/>
      <c r="P18" s="8">
        <f t="shared" si="1"/>
        <v>0.1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>
        <f t="shared" si="2"/>
        <v>0</v>
      </c>
      <c r="AG18" s="8"/>
      <c r="AH18" s="8"/>
      <c r="AI18" s="8"/>
      <c r="AJ18" s="8"/>
      <c r="AK18" s="8"/>
      <c r="AL18" s="8"/>
      <c r="AM18" s="8">
        <f t="shared" si="3"/>
        <v>0</v>
      </c>
      <c r="AN18" s="8">
        <f t="shared" si="4"/>
        <v>2.1</v>
      </c>
      <c r="AO18" s="8">
        <v>8</v>
      </c>
      <c r="AP18" s="8"/>
      <c r="AQ18" s="8"/>
    </row>
    <row r="19" ht="16" customHeight="1" spans="1:43">
      <c r="A19" s="9" t="s">
        <v>380</v>
      </c>
      <c r="B19" s="9" t="s">
        <v>381</v>
      </c>
      <c r="C19" s="8"/>
      <c r="D19" s="8"/>
      <c r="E19" s="8"/>
      <c r="F19" s="8"/>
      <c r="G19" s="8">
        <f t="shared" ref="G19:G22" si="6">C19+E19</f>
        <v>0</v>
      </c>
      <c r="H19" s="8"/>
      <c r="I19" s="8"/>
      <c r="J19" s="8"/>
      <c r="K19" s="8"/>
      <c r="L19" s="32">
        <v>0.2</v>
      </c>
      <c r="M19" s="8">
        <v>1</v>
      </c>
      <c r="N19" s="8"/>
      <c r="O19" s="8"/>
      <c r="P19" s="8">
        <f t="shared" si="1"/>
        <v>0.2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>
        <f t="shared" si="2"/>
        <v>0</v>
      </c>
      <c r="AG19" s="8"/>
      <c r="AH19" s="8"/>
      <c r="AI19" s="8"/>
      <c r="AJ19" s="8"/>
      <c r="AK19" s="8"/>
      <c r="AL19" s="8"/>
      <c r="AM19" s="8">
        <f t="shared" si="3"/>
        <v>0</v>
      </c>
      <c r="AN19" s="8">
        <f t="shared" si="4"/>
        <v>0.2</v>
      </c>
      <c r="AO19" s="8">
        <v>15</v>
      </c>
      <c r="AP19" s="8"/>
      <c r="AQ19" s="8"/>
    </row>
    <row r="20" ht="16" customHeight="1" spans="1:43">
      <c r="A20" s="9" t="s">
        <v>382</v>
      </c>
      <c r="B20" s="9" t="s">
        <v>383</v>
      </c>
      <c r="C20" s="8"/>
      <c r="D20" s="8"/>
      <c r="E20" s="8"/>
      <c r="F20" s="8"/>
      <c r="G20" s="8">
        <f t="shared" si="6"/>
        <v>0</v>
      </c>
      <c r="H20" s="8"/>
      <c r="I20" s="8"/>
      <c r="J20" s="8"/>
      <c r="K20" s="8"/>
      <c r="L20" s="32">
        <v>0.1</v>
      </c>
      <c r="M20" s="8"/>
      <c r="N20" s="8"/>
      <c r="O20" s="8"/>
      <c r="P20" s="8">
        <f t="shared" si="1"/>
        <v>0.1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>
        <f t="shared" si="2"/>
        <v>0</v>
      </c>
      <c r="AG20" s="8"/>
      <c r="AH20" s="8"/>
      <c r="AI20" s="8"/>
      <c r="AJ20" s="8"/>
      <c r="AK20" s="8"/>
      <c r="AL20" s="8"/>
      <c r="AM20" s="8">
        <f t="shared" si="3"/>
        <v>0</v>
      </c>
      <c r="AN20" s="8">
        <f t="shared" si="4"/>
        <v>0.1</v>
      </c>
      <c r="AO20" s="8">
        <v>16</v>
      </c>
      <c r="AP20" s="8"/>
      <c r="AQ20" s="8"/>
    </row>
    <row r="21" ht="16" customHeight="1" spans="1:43">
      <c r="A21" s="9" t="s">
        <v>384</v>
      </c>
      <c r="B21" s="9" t="s">
        <v>385</v>
      </c>
      <c r="C21" s="8"/>
      <c r="D21" s="9"/>
      <c r="E21" s="8">
        <v>2</v>
      </c>
      <c r="F21" s="9" t="s">
        <v>386</v>
      </c>
      <c r="G21" s="8">
        <v>2</v>
      </c>
      <c r="H21" s="8"/>
      <c r="I21" s="8"/>
      <c r="J21" s="8"/>
      <c r="K21" s="8"/>
      <c r="L21" s="32"/>
      <c r="M21" s="8"/>
      <c r="N21" s="8"/>
      <c r="O21" s="8"/>
      <c r="P21" s="8">
        <f t="shared" si="1"/>
        <v>0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>
        <f t="shared" si="2"/>
        <v>0</v>
      </c>
      <c r="AG21" s="8"/>
      <c r="AH21" s="8"/>
      <c r="AI21" s="8"/>
      <c r="AJ21" s="8"/>
      <c r="AK21" s="8">
        <v>0.2</v>
      </c>
      <c r="AL21" s="9" t="s">
        <v>197</v>
      </c>
      <c r="AM21" s="8">
        <f t="shared" si="3"/>
        <v>0.2</v>
      </c>
      <c r="AN21" s="8">
        <f t="shared" si="4"/>
        <v>2.2</v>
      </c>
      <c r="AO21" s="8">
        <v>7</v>
      </c>
      <c r="AP21" s="8"/>
      <c r="AQ21" s="8"/>
    </row>
    <row r="22" ht="16" customHeight="1" spans="1:43">
      <c r="A22" s="9" t="s">
        <v>387</v>
      </c>
      <c r="B22" s="9" t="s">
        <v>388</v>
      </c>
      <c r="C22" s="8"/>
      <c r="D22" s="8"/>
      <c r="E22" s="8"/>
      <c r="F22" s="8"/>
      <c r="G22" s="8">
        <f t="shared" si="6"/>
        <v>0</v>
      </c>
      <c r="H22" s="8"/>
      <c r="I22" s="8"/>
      <c r="J22" s="8"/>
      <c r="K22" s="8"/>
      <c r="L22" s="32">
        <v>0.1</v>
      </c>
      <c r="M22" s="8">
        <v>1</v>
      </c>
      <c r="N22" s="8"/>
      <c r="O22" s="8"/>
      <c r="P22" s="8">
        <f t="shared" si="1"/>
        <v>0.1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>
        <f t="shared" si="2"/>
        <v>0</v>
      </c>
      <c r="AG22" s="8"/>
      <c r="AH22" s="8"/>
      <c r="AI22" s="8"/>
      <c r="AJ22" s="8"/>
      <c r="AK22" s="8"/>
      <c r="AL22" s="8"/>
      <c r="AM22" s="8">
        <f t="shared" si="3"/>
        <v>0</v>
      </c>
      <c r="AN22" s="8">
        <f t="shared" si="4"/>
        <v>0.1</v>
      </c>
      <c r="AO22" s="8">
        <v>17</v>
      </c>
      <c r="AP22" s="8"/>
      <c r="AQ22" s="8"/>
    </row>
    <row r="23" ht="16" customHeight="1" spans="1:43">
      <c r="A23" s="9" t="s">
        <v>389</v>
      </c>
      <c r="B23" s="9" t="s">
        <v>390</v>
      </c>
      <c r="C23" s="8">
        <v>1.4</v>
      </c>
      <c r="D23" s="9" t="s">
        <v>88</v>
      </c>
      <c r="E23" s="8">
        <v>2</v>
      </c>
      <c r="F23" s="9" t="s">
        <v>391</v>
      </c>
      <c r="G23" s="8">
        <v>2</v>
      </c>
      <c r="H23" s="8"/>
      <c r="I23" s="8"/>
      <c r="J23" s="8"/>
      <c r="K23" s="8"/>
      <c r="L23" s="32"/>
      <c r="M23" s="8"/>
      <c r="N23" s="8"/>
      <c r="O23" s="8"/>
      <c r="P23" s="8">
        <f t="shared" si="1"/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>
        <f t="shared" si="2"/>
        <v>0</v>
      </c>
      <c r="AG23" s="8"/>
      <c r="AH23" s="8"/>
      <c r="AI23" s="8"/>
      <c r="AJ23" s="8"/>
      <c r="AK23" s="8">
        <v>0.48</v>
      </c>
      <c r="AL23" s="9" t="s">
        <v>392</v>
      </c>
      <c r="AM23" s="8">
        <f t="shared" si="3"/>
        <v>0.48</v>
      </c>
      <c r="AN23" s="8">
        <f t="shared" si="4"/>
        <v>2.48</v>
      </c>
      <c r="AO23" s="8">
        <v>5</v>
      </c>
      <c r="AP23" s="8"/>
      <c r="AQ23" s="8"/>
    </row>
    <row r="24" ht="16" customHeight="1" spans="1:43">
      <c r="A24" s="9" t="s">
        <v>393</v>
      </c>
      <c r="B24" s="9" t="s">
        <v>394</v>
      </c>
      <c r="C24" s="8">
        <v>1.2</v>
      </c>
      <c r="D24" s="9" t="s">
        <v>98</v>
      </c>
      <c r="E24" s="8">
        <v>2</v>
      </c>
      <c r="F24" s="9" t="s">
        <v>395</v>
      </c>
      <c r="G24" s="8">
        <v>2</v>
      </c>
      <c r="H24" s="8"/>
      <c r="I24" s="8"/>
      <c r="J24" s="8">
        <v>1.2</v>
      </c>
      <c r="K24" s="9" t="s">
        <v>396</v>
      </c>
      <c r="L24" s="32"/>
      <c r="M24" s="8"/>
      <c r="N24" s="8"/>
      <c r="O24" s="8"/>
      <c r="P24" s="8">
        <f t="shared" si="1"/>
        <v>1.2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>
        <f t="shared" si="2"/>
        <v>0</v>
      </c>
      <c r="AG24" s="8"/>
      <c r="AH24" s="8"/>
      <c r="AI24" s="8"/>
      <c r="AJ24" s="8"/>
      <c r="AK24" s="8"/>
      <c r="AL24" s="8"/>
      <c r="AM24" s="8">
        <f t="shared" si="3"/>
        <v>0</v>
      </c>
      <c r="AN24" s="8">
        <f t="shared" si="4"/>
        <v>3.2</v>
      </c>
      <c r="AO24" s="8">
        <v>3</v>
      </c>
      <c r="AP24" s="8"/>
      <c r="AQ24" s="8"/>
    </row>
    <row r="25" ht="16" customHeight="1" spans="1:43">
      <c r="A25" s="9" t="s">
        <v>397</v>
      </c>
      <c r="B25" s="9" t="s">
        <v>398</v>
      </c>
      <c r="C25" s="8">
        <v>1.2</v>
      </c>
      <c r="D25" s="9" t="s">
        <v>122</v>
      </c>
      <c r="E25" s="8"/>
      <c r="F25" s="8"/>
      <c r="G25" s="8">
        <f t="shared" ref="G25:G28" si="7">C25+E25</f>
        <v>1.2</v>
      </c>
      <c r="H25" s="8"/>
      <c r="I25" s="8"/>
      <c r="J25" s="8"/>
      <c r="K25" s="8"/>
      <c r="L25" s="32"/>
      <c r="M25" s="8"/>
      <c r="N25" s="8"/>
      <c r="O25" s="8"/>
      <c r="P25" s="8">
        <f t="shared" si="1"/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>
        <f t="shared" si="2"/>
        <v>0</v>
      </c>
      <c r="AG25" s="8"/>
      <c r="AH25" s="8"/>
      <c r="AI25" s="8"/>
      <c r="AJ25" s="8"/>
      <c r="AK25" s="8"/>
      <c r="AL25" s="8"/>
      <c r="AM25" s="8">
        <f t="shared" si="3"/>
        <v>0</v>
      </c>
      <c r="AN25" s="8">
        <f t="shared" si="4"/>
        <v>1.2</v>
      </c>
      <c r="AO25" s="8">
        <v>12</v>
      </c>
      <c r="AP25" s="8"/>
      <c r="AQ25" s="8"/>
    </row>
    <row r="26" ht="16" customHeight="1" spans="1:43">
      <c r="A26" s="9" t="s">
        <v>399</v>
      </c>
      <c r="B26" s="9" t="s">
        <v>400</v>
      </c>
      <c r="C26" s="8"/>
      <c r="D26" s="8"/>
      <c r="E26" s="8"/>
      <c r="F26" s="8"/>
      <c r="G26" s="8">
        <f t="shared" si="7"/>
        <v>0</v>
      </c>
      <c r="H26" s="8"/>
      <c r="I26" s="8"/>
      <c r="J26" s="8"/>
      <c r="K26" s="8"/>
      <c r="L26" s="32">
        <v>0.3</v>
      </c>
      <c r="M26" s="8">
        <v>1</v>
      </c>
      <c r="N26" s="8"/>
      <c r="O26" s="8"/>
      <c r="P26" s="8">
        <f t="shared" si="1"/>
        <v>0.3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>
        <f t="shared" si="2"/>
        <v>0</v>
      </c>
      <c r="AG26" s="8"/>
      <c r="AH26" s="8"/>
      <c r="AI26" s="8"/>
      <c r="AJ26" s="8"/>
      <c r="AK26" s="8"/>
      <c r="AL26" s="8"/>
      <c r="AM26" s="8">
        <f t="shared" si="3"/>
        <v>0</v>
      </c>
      <c r="AN26" s="8">
        <f t="shared" si="4"/>
        <v>0.3</v>
      </c>
      <c r="AO26" s="8">
        <v>13</v>
      </c>
      <c r="AP26" s="8"/>
      <c r="AQ26" s="8"/>
    </row>
    <row r="27" ht="16" customHeight="1" spans="1:43">
      <c r="A27" s="8">
        <v>1320140212</v>
      </c>
      <c r="B27" s="9" t="s">
        <v>401</v>
      </c>
      <c r="C27" s="8"/>
      <c r="D27" s="8"/>
      <c r="E27" s="8"/>
      <c r="F27" s="8"/>
      <c r="G27" s="8">
        <f t="shared" si="7"/>
        <v>0</v>
      </c>
      <c r="H27" s="8"/>
      <c r="I27" s="8"/>
      <c r="J27" s="8"/>
      <c r="K27" s="8"/>
      <c r="L27" s="8"/>
      <c r="M27" s="8"/>
      <c r="N27" s="8"/>
      <c r="O27" s="8"/>
      <c r="P27" s="8">
        <f t="shared" si="1"/>
        <v>0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>
        <f t="shared" si="2"/>
        <v>0</v>
      </c>
      <c r="AG27" s="8"/>
      <c r="AH27" s="8"/>
      <c r="AI27" s="8"/>
      <c r="AJ27" s="8"/>
      <c r="AK27" s="8"/>
      <c r="AL27" s="8"/>
      <c r="AM27" s="8">
        <f t="shared" si="3"/>
        <v>0</v>
      </c>
      <c r="AN27" s="8">
        <f t="shared" si="4"/>
        <v>0</v>
      </c>
      <c r="AO27" s="8">
        <v>24</v>
      </c>
      <c r="AP27" s="8"/>
      <c r="AQ27" s="8"/>
    </row>
    <row r="28" ht="16" customHeight="1" spans="1:43">
      <c r="A28" s="8">
        <v>1320140213</v>
      </c>
      <c r="B28" s="9" t="s">
        <v>402</v>
      </c>
      <c r="C28" s="8"/>
      <c r="D28" s="8"/>
      <c r="E28" s="8"/>
      <c r="F28" s="8"/>
      <c r="G28" s="8">
        <f t="shared" si="7"/>
        <v>0</v>
      </c>
      <c r="H28" s="8"/>
      <c r="I28" s="8"/>
      <c r="J28" s="8"/>
      <c r="K28" s="8"/>
      <c r="L28" s="8">
        <v>0.3</v>
      </c>
      <c r="M28" s="8">
        <v>3</v>
      </c>
      <c r="N28" s="8"/>
      <c r="O28" s="8"/>
      <c r="P28" s="8">
        <f t="shared" si="1"/>
        <v>0.3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>
        <f t="shared" si="2"/>
        <v>0</v>
      </c>
      <c r="AG28" s="8"/>
      <c r="AH28" s="8"/>
      <c r="AI28" s="8"/>
      <c r="AJ28" s="8"/>
      <c r="AK28" s="8"/>
      <c r="AL28" s="8"/>
      <c r="AM28" s="8">
        <f t="shared" si="3"/>
        <v>0</v>
      </c>
      <c r="AN28" s="8">
        <f t="shared" si="4"/>
        <v>0.3</v>
      </c>
      <c r="AO28" s="8">
        <v>14</v>
      </c>
      <c r="AP28" s="8"/>
      <c r="AQ28" s="8"/>
    </row>
  </sheetData>
  <mergeCells count="26">
    <mergeCell ref="C1:AO1"/>
    <mergeCell ref="AP1:AQ1"/>
    <mergeCell ref="C2:G2"/>
    <mergeCell ref="H2:P2"/>
    <mergeCell ref="Q2:AF2"/>
    <mergeCell ref="AG2:AM2"/>
    <mergeCell ref="H3:K3"/>
    <mergeCell ref="L3:O3"/>
    <mergeCell ref="Q3:S3"/>
    <mergeCell ref="T3:AE3"/>
    <mergeCell ref="AG3:AJ3"/>
    <mergeCell ref="AK3:AL3"/>
    <mergeCell ref="A1:A4"/>
    <mergeCell ref="B1:B4"/>
    <mergeCell ref="C3:C4"/>
    <mergeCell ref="D3:D4"/>
    <mergeCell ref="E3:E4"/>
    <mergeCell ref="F3:F4"/>
    <mergeCell ref="G3:G4"/>
    <mergeCell ref="P3:P4"/>
    <mergeCell ref="AF3:AF4"/>
    <mergeCell ref="AM3:AM4"/>
    <mergeCell ref="AN2:AN4"/>
    <mergeCell ref="AO2:AO4"/>
    <mergeCell ref="AP2:AP4"/>
    <mergeCell ref="AQ2:AQ4"/>
  </mergeCells>
  <pageMargins left="1" right="1" top="1" bottom="1" header="0.25" footer="0.25"/>
  <pageSetup paperSize="1" orientation="portrait" useFirstPageNumber="1"/>
  <headerFooter>
    <oddFooter>&amp;C&amp;"Helvetica,Regular"&amp;12&amp;K000000&amp;P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Q26"/>
  <sheetViews>
    <sheetView showGridLines="0" workbookViewId="0">
      <selection activeCell="A1" sqref="A1:A4"/>
    </sheetView>
  </sheetViews>
  <sheetFormatPr defaultColWidth="9" defaultRowHeight="13" customHeight="1"/>
  <cols>
    <col min="1" max="256" width="9" style="1" customWidth="1"/>
  </cols>
  <sheetData>
    <row r="1" ht="16" customHeight="1" spans="1:43">
      <c r="A1" s="9" t="s">
        <v>0</v>
      </c>
      <c r="B1" s="9" t="s">
        <v>1</v>
      </c>
      <c r="C1" s="9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39"/>
      <c r="AH1" s="39"/>
      <c r="AI1" s="39"/>
      <c r="AJ1" s="39"/>
      <c r="AK1" s="39"/>
      <c r="AL1" s="39"/>
      <c r="AM1" s="39"/>
      <c r="AN1" s="8"/>
      <c r="AO1" s="8"/>
      <c r="AP1" s="9" t="s">
        <v>317</v>
      </c>
      <c r="AQ1" s="8"/>
    </row>
    <row r="2" ht="16" customHeight="1" spans="1:43">
      <c r="A2" s="8"/>
      <c r="B2" s="8"/>
      <c r="C2" s="47" t="s">
        <v>3</v>
      </c>
      <c r="D2" s="48"/>
      <c r="E2" s="48"/>
      <c r="F2" s="48"/>
      <c r="G2" s="49"/>
      <c r="H2" s="9" t="s">
        <v>4</v>
      </c>
      <c r="I2" s="35"/>
      <c r="J2" s="35"/>
      <c r="K2" s="35"/>
      <c r="L2" s="35"/>
      <c r="M2" s="35"/>
      <c r="N2" s="35"/>
      <c r="O2" s="35"/>
      <c r="P2" s="35"/>
      <c r="Q2" s="9" t="s">
        <v>5</v>
      </c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56"/>
      <c r="AG2" s="40" t="s">
        <v>6</v>
      </c>
      <c r="AH2" s="41"/>
      <c r="AI2" s="41"/>
      <c r="AJ2" s="41"/>
      <c r="AK2" s="41"/>
      <c r="AL2" s="41"/>
      <c r="AM2" s="43"/>
      <c r="AN2" s="9" t="s">
        <v>7</v>
      </c>
      <c r="AO2" s="9" t="s">
        <v>8</v>
      </c>
      <c r="AP2" s="9" t="s">
        <v>318</v>
      </c>
      <c r="AQ2" s="9" t="s">
        <v>319</v>
      </c>
    </row>
    <row r="3" ht="16" customHeight="1" spans="1:43">
      <c r="A3" s="8"/>
      <c r="B3" s="8"/>
      <c r="C3" s="50" t="s">
        <v>320</v>
      </c>
      <c r="D3" s="51" t="s">
        <v>10</v>
      </c>
      <c r="E3" s="51" t="s">
        <v>321</v>
      </c>
      <c r="F3" s="51" t="s">
        <v>10</v>
      </c>
      <c r="G3" s="52" t="s">
        <v>12</v>
      </c>
      <c r="H3" s="9" t="s">
        <v>322</v>
      </c>
      <c r="I3" s="35"/>
      <c r="J3" s="35"/>
      <c r="K3" s="35"/>
      <c r="L3" s="9" t="s">
        <v>323</v>
      </c>
      <c r="M3" s="35"/>
      <c r="N3" s="35"/>
      <c r="O3" s="35"/>
      <c r="P3" s="9" t="s">
        <v>19</v>
      </c>
      <c r="Q3" s="9" t="s">
        <v>324</v>
      </c>
      <c r="R3" s="30"/>
      <c r="S3" s="30"/>
      <c r="T3" s="9" t="s">
        <v>325</v>
      </c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7" t="s">
        <v>326</v>
      </c>
      <c r="AG3" s="40" t="s">
        <v>327</v>
      </c>
      <c r="AH3" s="41"/>
      <c r="AI3" s="41"/>
      <c r="AJ3" s="41"/>
      <c r="AK3" s="40" t="s">
        <v>328</v>
      </c>
      <c r="AL3" s="41"/>
      <c r="AM3" s="44" t="s">
        <v>25</v>
      </c>
      <c r="AN3" s="45"/>
      <c r="AO3" s="45"/>
      <c r="AP3" s="8"/>
      <c r="AQ3" s="8"/>
    </row>
    <row r="4" ht="16" customHeight="1" spans="1:43">
      <c r="A4" s="8"/>
      <c r="B4" s="8"/>
      <c r="C4" s="53"/>
      <c r="D4" s="54"/>
      <c r="E4" s="54"/>
      <c r="F4" s="54"/>
      <c r="G4" s="55"/>
      <c r="H4" s="9" t="s">
        <v>329</v>
      </c>
      <c r="I4" s="9" t="s">
        <v>330</v>
      </c>
      <c r="J4" s="9" t="s">
        <v>331</v>
      </c>
      <c r="K4" s="9" t="s">
        <v>330</v>
      </c>
      <c r="L4" s="9" t="s">
        <v>332</v>
      </c>
      <c r="M4" s="9" t="s">
        <v>333</v>
      </c>
      <c r="N4" s="9" t="s">
        <v>334</v>
      </c>
      <c r="O4" s="9" t="s">
        <v>335</v>
      </c>
      <c r="P4" s="35"/>
      <c r="Q4" s="9" t="s">
        <v>336</v>
      </c>
      <c r="R4" s="9" t="s">
        <v>337</v>
      </c>
      <c r="S4" s="9" t="s">
        <v>335</v>
      </c>
      <c r="T4" s="9" t="s">
        <v>41</v>
      </c>
      <c r="U4" s="9" t="s">
        <v>338</v>
      </c>
      <c r="V4" s="9" t="s">
        <v>339</v>
      </c>
      <c r="W4" s="9" t="s">
        <v>340</v>
      </c>
      <c r="X4" s="9" t="s">
        <v>341</v>
      </c>
      <c r="Y4" s="9" t="s">
        <v>340</v>
      </c>
      <c r="Z4" s="9" t="s">
        <v>342</v>
      </c>
      <c r="AA4" s="9" t="s">
        <v>340</v>
      </c>
      <c r="AB4" s="9" t="s">
        <v>35</v>
      </c>
      <c r="AC4" s="9" t="s">
        <v>343</v>
      </c>
      <c r="AD4" s="9" t="s">
        <v>337</v>
      </c>
      <c r="AE4" s="9" t="s">
        <v>335</v>
      </c>
      <c r="AF4" s="56"/>
      <c r="AG4" s="42" t="s">
        <v>344</v>
      </c>
      <c r="AH4" s="42" t="s">
        <v>343</v>
      </c>
      <c r="AI4" s="42" t="s">
        <v>337</v>
      </c>
      <c r="AJ4" s="42" t="s">
        <v>335</v>
      </c>
      <c r="AK4" s="42" t="s">
        <v>345</v>
      </c>
      <c r="AL4" s="42" t="s">
        <v>343</v>
      </c>
      <c r="AM4" s="46"/>
      <c r="AN4" s="45"/>
      <c r="AO4" s="45"/>
      <c r="AP4" s="8"/>
      <c r="AQ4" s="8"/>
    </row>
    <row r="5" ht="16" customHeight="1" spans="1:43">
      <c r="A5" s="9" t="s">
        <v>403</v>
      </c>
      <c r="B5" s="9" t="s">
        <v>404</v>
      </c>
      <c r="C5" s="8"/>
      <c r="D5" s="8"/>
      <c r="E5" s="8"/>
      <c r="F5" s="8"/>
      <c r="G5" s="8">
        <f t="shared" ref="G5:G7" si="0">C5+E5</f>
        <v>0</v>
      </c>
      <c r="H5" s="8"/>
      <c r="I5" s="8"/>
      <c r="J5" s="8"/>
      <c r="K5" s="8"/>
      <c r="L5" s="32">
        <v>0.1</v>
      </c>
      <c r="M5" s="8">
        <v>1</v>
      </c>
      <c r="N5" s="8"/>
      <c r="O5" s="8"/>
      <c r="P5" s="8">
        <f t="shared" ref="P5:P18" si="1">H5+J5+L5+N5</f>
        <v>0.1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>
        <f t="shared" ref="AF5:AF26" si="2">Q5+T5+V5+X5+Z5+AB5+AD5</f>
        <v>0</v>
      </c>
      <c r="AG5" s="8"/>
      <c r="AH5" s="8"/>
      <c r="AI5" s="8"/>
      <c r="AJ5" s="8"/>
      <c r="AK5" s="8"/>
      <c r="AL5" s="8"/>
      <c r="AM5" s="8">
        <f t="shared" ref="AM5:AM26" si="3">AG5+AI5+AK5</f>
        <v>0</v>
      </c>
      <c r="AN5" s="8">
        <f t="shared" ref="AN5:AN26" si="4">AF5+P5+G5</f>
        <v>0.1</v>
      </c>
      <c r="AO5" s="8">
        <v>12</v>
      </c>
      <c r="AP5" s="8"/>
      <c r="AQ5" s="8"/>
    </row>
    <row r="6" ht="16" customHeight="1" spans="1:43">
      <c r="A6" s="9" t="s">
        <v>405</v>
      </c>
      <c r="B6" s="9" t="s">
        <v>406</v>
      </c>
      <c r="C6" s="8"/>
      <c r="D6" s="8"/>
      <c r="E6" s="8"/>
      <c r="F6" s="8"/>
      <c r="G6" s="8">
        <f t="shared" si="0"/>
        <v>0</v>
      </c>
      <c r="H6" s="8"/>
      <c r="I6" s="8"/>
      <c r="J6" s="8"/>
      <c r="K6" s="8"/>
      <c r="L6" s="32">
        <v>0.1</v>
      </c>
      <c r="M6" s="8">
        <v>1</v>
      </c>
      <c r="N6" s="8"/>
      <c r="O6" s="8"/>
      <c r="P6" s="8">
        <f t="shared" si="1"/>
        <v>0.1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>
        <f t="shared" si="2"/>
        <v>0</v>
      </c>
      <c r="AG6" s="8"/>
      <c r="AH6" s="8"/>
      <c r="AI6" s="8"/>
      <c r="AJ6" s="8"/>
      <c r="AK6" s="8"/>
      <c r="AL6" s="8"/>
      <c r="AM6" s="8">
        <f t="shared" si="3"/>
        <v>0</v>
      </c>
      <c r="AN6" s="8">
        <f t="shared" si="4"/>
        <v>0.1</v>
      </c>
      <c r="AO6" s="8">
        <v>13</v>
      </c>
      <c r="AP6" s="8"/>
      <c r="AQ6" s="8"/>
    </row>
    <row r="7" ht="16" customHeight="1" spans="1:43">
      <c r="A7" s="9" t="s">
        <v>407</v>
      </c>
      <c r="B7" s="9" t="s">
        <v>408</v>
      </c>
      <c r="C7" s="8"/>
      <c r="D7" s="8"/>
      <c r="E7" s="8"/>
      <c r="F7" s="8"/>
      <c r="G7" s="8">
        <f t="shared" si="0"/>
        <v>0</v>
      </c>
      <c r="H7" s="8"/>
      <c r="I7" s="8"/>
      <c r="J7" s="8"/>
      <c r="K7" s="8"/>
      <c r="L7" s="32"/>
      <c r="M7" s="8"/>
      <c r="N7" s="8"/>
      <c r="O7" s="8"/>
      <c r="P7" s="8">
        <f t="shared" si="1"/>
        <v>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>
        <f t="shared" si="2"/>
        <v>0</v>
      </c>
      <c r="AG7" s="8"/>
      <c r="AH7" s="8"/>
      <c r="AI7" s="8"/>
      <c r="AJ7" s="8"/>
      <c r="AK7" s="8"/>
      <c r="AL7" s="8"/>
      <c r="AM7" s="8">
        <f t="shared" si="3"/>
        <v>0</v>
      </c>
      <c r="AN7" s="8">
        <f t="shared" si="4"/>
        <v>0</v>
      </c>
      <c r="AO7" s="8">
        <v>14</v>
      </c>
      <c r="AP7" s="8"/>
      <c r="AQ7" s="8"/>
    </row>
    <row r="8" ht="16" customHeight="1" spans="1:43">
      <c r="A8" s="9" t="s">
        <v>409</v>
      </c>
      <c r="B8" s="9" t="s">
        <v>410</v>
      </c>
      <c r="C8" s="8">
        <v>1.2</v>
      </c>
      <c r="D8" s="9" t="s">
        <v>79</v>
      </c>
      <c r="E8" s="8">
        <v>2</v>
      </c>
      <c r="F8" s="9" t="s">
        <v>411</v>
      </c>
      <c r="G8" s="8">
        <v>2</v>
      </c>
      <c r="H8" s="8"/>
      <c r="I8" s="8"/>
      <c r="J8" s="8"/>
      <c r="K8" s="8"/>
      <c r="L8" s="32">
        <v>0.1</v>
      </c>
      <c r="M8" s="8"/>
      <c r="N8" s="8"/>
      <c r="O8" s="8"/>
      <c r="P8" s="8">
        <f t="shared" si="1"/>
        <v>0.1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>
        <f t="shared" si="2"/>
        <v>0</v>
      </c>
      <c r="AG8" s="8"/>
      <c r="AH8" s="8"/>
      <c r="AI8" s="8"/>
      <c r="AJ8" s="8"/>
      <c r="AK8" s="8"/>
      <c r="AL8" s="8"/>
      <c r="AM8" s="8">
        <f t="shared" si="3"/>
        <v>0</v>
      </c>
      <c r="AN8" s="8">
        <f t="shared" si="4"/>
        <v>2.1</v>
      </c>
      <c r="AO8" s="8">
        <v>4</v>
      </c>
      <c r="AP8" s="8"/>
      <c r="AQ8" s="8"/>
    </row>
    <row r="9" ht="16" customHeight="1" spans="1:43">
      <c r="A9" s="9" t="s">
        <v>412</v>
      </c>
      <c r="B9" s="9" t="s">
        <v>413</v>
      </c>
      <c r="C9" s="8"/>
      <c r="D9" s="8"/>
      <c r="E9" s="8"/>
      <c r="F9" s="8"/>
      <c r="G9" s="8">
        <f t="shared" ref="G9:G23" si="5">C9+E9</f>
        <v>0</v>
      </c>
      <c r="H9" s="8">
        <v>1.5</v>
      </c>
      <c r="I9" s="9" t="s">
        <v>240</v>
      </c>
      <c r="J9" s="8"/>
      <c r="K9" s="8"/>
      <c r="L9" s="32"/>
      <c r="M9" s="8"/>
      <c r="N9" s="8"/>
      <c r="O9" s="8"/>
      <c r="P9" s="8">
        <f t="shared" si="1"/>
        <v>1.5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f t="shared" si="2"/>
        <v>0</v>
      </c>
      <c r="AG9" s="8"/>
      <c r="AH9" s="8"/>
      <c r="AI9" s="8"/>
      <c r="AJ9" s="8"/>
      <c r="AK9" s="8"/>
      <c r="AL9" s="8"/>
      <c r="AM9" s="8">
        <f t="shared" si="3"/>
        <v>0</v>
      </c>
      <c r="AN9" s="8">
        <f t="shared" si="4"/>
        <v>1.5</v>
      </c>
      <c r="AO9" s="8">
        <v>7</v>
      </c>
      <c r="AP9" s="8"/>
      <c r="AQ9" s="8"/>
    </row>
    <row r="10" ht="16" customHeight="1" spans="1:43">
      <c r="A10" s="9" t="s">
        <v>414</v>
      </c>
      <c r="B10" s="9" t="s">
        <v>415</v>
      </c>
      <c r="C10" s="8">
        <v>1.2</v>
      </c>
      <c r="D10" s="9" t="s">
        <v>91</v>
      </c>
      <c r="E10" s="8"/>
      <c r="F10" s="8"/>
      <c r="G10" s="8">
        <f t="shared" si="5"/>
        <v>1.2</v>
      </c>
      <c r="H10" s="8"/>
      <c r="I10" s="9" t="s">
        <v>71</v>
      </c>
      <c r="J10" s="8"/>
      <c r="K10" s="8"/>
      <c r="L10" s="32">
        <v>0.2</v>
      </c>
      <c r="M10" s="8">
        <v>2</v>
      </c>
      <c r="N10" s="8"/>
      <c r="O10" s="8"/>
      <c r="P10" s="8">
        <f t="shared" si="1"/>
        <v>0.2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>
        <f t="shared" si="2"/>
        <v>0</v>
      </c>
      <c r="AG10" s="8"/>
      <c r="AH10" s="8"/>
      <c r="AI10" s="8"/>
      <c r="AJ10" s="8"/>
      <c r="AK10" s="8"/>
      <c r="AL10" s="8"/>
      <c r="AM10" s="8">
        <f t="shared" si="3"/>
        <v>0</v>
      </c>
      <c r="AN10" s="8">
        <f t="shared" si="4"/>
        <v>1.4</v>
      </c>
      <c r="AO10" s="8">
        <v>8</v>
      </c>
      <c r="AP10" s="8"/>
      <c r="AQ10" s="8"/>
    </row>
    <row r="11" ht="16" customHeight="1" spans="1:43">
      <c r="A11" s="9" t="s">
        <v>416</v>
      </c>
      <c r="B11" s="9" t="s">
        <v>417</v>
      </c>
      <c r="C11" s="8"/>
      <c r="D11" s="8"/>
      <c r="E11" s="8"/>
      <c r="F11" s="8"/>
      <c r="G11" s="8">
        <f t="shared" si="5"/>
        <v>0</v>
      </c>
      <c r="H11" s="8"/>
      <c r="I11" s="8"/>
      <c r="J11" s="8"/>
      <c r="K11" s="8"/>
      <c r="L11" s="32"/>
      <c r="M11" s="8"/>
      <c r="N11" s="8"/>
      <c r="O11" s="8"/>
      <c r="P11" s="8">
        <f t="shared" si="1"/>
        <v>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>
        <f t="shared" si="2"/>
        <v>0</v>
      </c>
      <c r="AG11" s="8"/>
      <c r="AH11" s="8"/>
      <c r="AI11" s="8"/>
      <c r="AJ11" s="8"/>
      <c r="AK11" s="8"/>
      <c r="AL11" s="8"/>
      <c r="AM11" s="8">
        <f t="shared" si="3"/>
        <v>0</v>
      </c>
      <c r="AN11" s="8">
        <f t="shared" si="4"/>
        <v>0</v>
      </c>
      <c r="AO11" s="8">
        <v>15</v>
      </c>
      <c r="AP11" s="8"/>
      <c r="AQ11" s="8"/>
    </row>
    <row r="12" ht="16" customHeight="1" spans="1:43">
      <c r="A12" s="9" t="s">
        <v>418</v>
      </c>
      <c r="B12" s="9" t="s">
        <v>419</v>
      </c>
      <c r="C12" s="8"/>
      <c r="D12" s="8"/>
      <c r="E12" s="8"/>
      <c r="F12" s="8"/>
      <c r="G12" s="8">
        <f t="shared" si="5"/>
        <v>0</v>
      </c>
      <c r="H12" s="8"/>
      <c r="I12" s="8"/>
      <c r="J12" s="8"/>
      <c r="K12" s="8"/>
      <c r="L12" s="32"/>
      <c r="M12" s="8"/>
      <c r="N12" s="8"/>
      <c r="O12" s="8"/>
      <c r="P12" s="8">
        <f t="shared" si="1"/>
        <v>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>
        <f t="shared" si="2"/>
        <v>0</v>
      </c>
      <c r="AG12" s="8"/>
      <c r="AH12" s="8"/>
      <c r="AI12" s="8"/>
      <c r="AJ12" s="8"/>
      <c r="AK12" s="8"/>
      <c r="AL12" s="8"/>
      <c r="AM12" s="8">
        <f t="shared" si="3"/>
        <v>0</v>
      </c>
      <c r="AN12" s="8">
        <f t="shared" si="4"/>
        <v>0</v>
      </c>
      <c r="AO12" s="8">
        <v>16</v>
      </c>
      <c r="AP12" s="8"/>
      <c r="AQ12" s="8"/>
    </row>
    <row r="13" ht="16" customHeight="1" spans="1:43">
      <c r="A13" s="9" t="s">
        <v>420</v>
      </c>
      <c r="B13" s="9" t="s">
        <v>421</v>
      </c>
      <c r="C13" s="8"/>
      <c r="D13" s="8"/>
      <c r="E13" s="8"/>
      <c r="F13" s="8"/>
      <c r="G13" s="8">
        <f t="shared" si="5"/>
        <v>0</v>
      </c>
      <c r="H13" s="8"/>
      <c r="I13" s="8"/>
      <c r="J13" s="8"/>
      <c r="K13" s="8"/>
      <c r="L13" s="32"/>
      <c r="M13" s="8"/>
      <c r="N13" s="8"/>
      <c r="O13" s="8"/>
      <c r="P13" s="8">
        <f t="shared" si="1"/>
        <v>0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>
        <f t="shared" si="2"/>
        <v>0</v>
      </c>
      <c r="AG13" s="8"/>
      <c r="AH13" s="8"/>
      <c r="AI13" s="8"/>
      <c r="AJ13" s="8"/>
      <c r="AK13" s="8"/>
      <c r="AL13" s="8"/>
      <c r="AM13" s="8">
        <f t="shared" si="3"/>
        <v>0</v>
      </c>
      <c r="AN13" s="8">
        <f t="shared" si="4"/>
        <v>0</v>
      </c>
      <c r="AO13" s="8">
        <v>17</v>
      </c>
      <c r="AP13" s="8"/>
      <c r="AQ13" s="8"/>
    </row>
    <row r="14" ht="16" customHeight="1" spans="1:43">
      <c r="A14" s="9" t="s">
        <v>422</v>
      </c>
      <c r="B14" s="9" t="s">
        <v>423</v>
      </c>
      <c r="C14" s="8">
        <v>1.6</v>
      </c>
      <c r="D14" s="9" t="s">
        <v>85</v>
      </c>
      <c r="E14" s="8"/>
      <c r="F14" s="8"/>
      <c r="G14" s="8">
        <f t="shared" si="5"/>
        <v>1.6</v>
      </c>
      <c r="H14" s="8"/>
      <c r="I14" s="8"/>
      <c r="J14" s="8"/>
      <c r="K14" s="8"/>
      <c r="L14" s="32"/>
      <c r="M14" s="8"/>
      <c r="N14" s="8"/>
      <c r="O14" s="8"/>
      <c r="P14" s="8">
        <f t="shared" si="1"/>
        <v>0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>
        <f t="shared" si="2"/>
        <v>0</v>
      </c>
      <c r="AG14" s="8"/>
      <c r="AH14" s="8"/>
      <c r="AI14" s="8"/>
      <c r="AJ14" s="8"/>
      <c r="AK14" s="8"/>
      <c r="AL14" s="8"/>
      <c r="AM14" s="8">
        <f t="shared" si="3"/>
        <v>0</v>
      </c>
      <c r="AN14" s="8">
        <f t="shared" si="4"/>
        <v>1.6</v>
      </c>
      <c r="AO14" s="8">
        <v>5</v>
      </c>
      <c r="AP14" s="8"/>
      <c r="AQ14" s="8"/>
    </row>
    <row r="15" ht="16" customHeight="1" spans="1:43">
      <c r="A15" s="9" t="s">
        <v>424</v>
      </c>
      <c r="B15" s="9" t="s">
        <v>425</v>
      </c>
      <c r="C15" s="8">
        <v>1.4</v>
      </c>
      <c r="D15" s="9" t="s">
        <v>88</v>
      </c>
      <c r="E15" s="8"/>
      <c r="F15" s="8"/>
      <c r="G15" s="8">
        <f t="shared" si="5"/>
        <v>1.4</v>
      </c>
      <c r="H15" s="8"/>
      <c r="I15" s="8"/>
      <c r="J15" s="8"/>
      <c r="K15" s="8"/>
      <c r="L15" s="32"/>
      <c r="M15" s="8"/>
      <c r="N15" s="8"/>
      <c r="O15" s="8"/>
      <c r="P15" s="8">
        <f t="shared" si="1"/>
        <v>0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>
        <f t="shared" si="2"/>
        <v>0</v>
      </c>
      <c r="AG15" s="8"/>
      <c r="AH15" s="8"/>
      <c r="AI15" s="8"/>
      <c r="AJ15" s="8"/>
      <c r="AK15" s="8"/>
      <c r="AL15" s="8"/>
      <c r="AM15" s="8">
        <f t="shared" si="3"/>
        <v>0</v>
      </c>
      <c r="AN15" s="8">
        <f t="shared" si="4"/>
        <v>1.4</v>
      </c>
      <c r="AO15" s="8">
        <v>9</v>
      </c>
      <c r="AP15" s="8"/>
      <c r="AQ15" s="8"/>
    </row>
    <row r="16" ht="16" customHeight="1" spans="1:43">
      <c r="A16" s="9" t="s">
        <v>426</v>
      </c>
      <c r="B16" s="9" t="s">
        <v>427</v>
      </c>
      <c r="C16" s="8">
        <v>1.2</v>
      </c>
      <c r="D16" s="9" t="s">
        <v>82</v>
      </c>
      <c r="E16" s="8"/>
      <c r="F16" s="8"/>
      <c r="G16" s="8">
        <f t="shared" si="5"/>
        <v>1.2</v>
      </c>
      <c r="H16" s="8"/>
      <c r="I16" s="8"/>
      <c r="J16" s="8">
        <v>1.5</v>
      </c>
      <c r="K16" s="9" t="s">
        <v>428</v>
      </c>
      <c r="L16" s="32">
        <v>0.1</v>
      </c>
      <c r="M16" s="8">
        <v>1</v>
      </c>
      <c r="N16" s="8"/>
      <c r="O16" s="8"/>
      <c r="P16" s="8">
        <f t="shared" si="1"/>
        <v>1.6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>
        <f t="shared" si="2"/>
        <v>0</v>
      </c>
      <c r="AG16" s="8"/>
      <c r="AH16" s="8"/>
      <c r="AI16" s="8"/>
      <c r="AJ16" s="8"/>
      <c r="AK16" s="8"/>
      <c r="AL16" s="8"/>
      <c r="AM16" s="8">
        <f t="shared" si="3"/>
        <v>0</v>
      </c>
      <c r="AN16" s="8">
        <f t="shared" si="4"/>
        <v>2.8</v>
      </c>
      <c r="AO16" s="8">
        <v>3</v>
      </c>
      <c r="AP16" s="8"/>
      <c r="AQ16" s="8"/>
    </row>
    <row r="17" ht="16" customHeight="1" spans="1:43">
      <c r="A17" s="9" t="s">
        <v>429</v>
      </c>
      <c r="B17" s="9" t="s">
        <v>430</v>
      </c>
      <c r="C17" s="8">
        <v>1.6</v>
      </c>
      <c r="D17" s="9" t="s">
        <v>94</v>
      </c>
      <c r="E17" s="8"/>
      <c r="F17" s="8"/>
      <c r="G17" s="8">
        <f t="shared" si="5"/>
        <v>1.6</v>
      </c>
      <c r="H17" s="8"/>
      <c r="I17" s="8"/>
      <c r="J17" s="8"/>
      <c r="K17" s="8"/>
      <c r="L17" s="32"/>
      <c r="M17" s="8"/>
      <c r="N17" s="8"/>
      <c r="O17" s="8"/>
      <c r="P17" s="8">
        <f t="shared" si="1"/>
        <v>0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>
        <f t="shared" si="2"/>
        <v>0</v>
      </c>
      <c r="AG17" s="8"/>
      <c r="AH17" s="8"/>
      <c r="AI17" s="8"/>
      <c r="AJ17" s="8"/>
      <c r="AK17" s="8"/>
      <c r="AL17" s="8"/>
      <c r="AM17" s="8">
        <f t="shared" si="3"/>
        <v>0</v>
      </c>
      <c r="AN17" s="8">
        <f t="shared" si="4"/>
        <v>1.6</v>
      </c>
      <c r="AO17" s="8">
        <v>6</v>
      </c>
      <c r="AP17" s="8"/>
      <c r="AQ17" s="8"/>
    </row>
    <row r="18" ht="16" customHeight="1" spans="1:43">
      <c r="A18" s="9" t="s">
        <v>431</v>
      </c>
      <c r="B18" s="9" t="s">
        <v>432</v>
      </c>
      <c r="C18" s="8">
        <v>1.2</v>
      </c>
      <c r="D18" s="9" t="s">
        <v>122</v>
      </c>
      <c r="E18" s="8"/>
      <c r="F18" s="8"/>
      <c r="G18" s="8">
        <f t="shared" si="5"/>
        <v>1.2</v>
      </c>
      <c r="H18" s="8"/>
      <c r="I18" s="8"/>
      <c r="J18" s="8"/>
      <c r="K18" s="8"/>
      <c r="L18" s="32"/>
      <c r="M18" s="8"/>
      <c r="N18" s="8"/>
      <c r="O18" s="8"/>
      <c r="P18" s="8">
        <f t="shared" si="1"/>
        <v>0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>
        <f t="shared" si="2"/>
        <v>0</v>
      </c>
      <c r="AG18" s="8"/>
      <c r="AH18" s="8"/>
      <c r="AI18" s="8"/>
      <c r="AJ18" s="8"/>
      <c r="AK18" s="8"/>
      <c r="AL18" s="8"/>
      <c r="AM18" s="8">
        <f t="shared" si="3"/>
        <v>0</v>
      </c>
      <c r="AN18" s="8">
        <f t="shared" si="4"/>
        <v>1.2</v>
      </c>
      <c r="AO18" s="8">
        <v>10</v>
      </c>
      <c r="AP18" s="8"/>
      <c r="AQ18" s="8"/>
    </row>
    <row r="19" ht="16" customHeight="1" spans="1:43">
      <c r="A19" s="9" t="s">
        <v>433</v>
      </c>
      <c r="B19" s="9" t="s">
        <v>434</v>
      </c>
      <c r="C19" s="8">
        <v>1.2</v>
      </c>
      <c r="D19" s="9" t="s">
        <v>116</v>
      </c>
      <c r="E19" s="8"/>
      <c r="F19" s="8"/>
      <c r="G19" s="8">
        <f t="shared" si="5"/>
        <v>1.2</v>
      </c>
      <c r="H19" s="8">
        <v>1.5</v>
      </c>
      <c r="I19" s="9" t="s">
        <v>240</v>
      </c>
      <c r="J19" s="8">
        <v>2.5</v>
      </c>
      <c r="K19" s="9" t="s">
        <v>435</v>
      </c>
      <c r="L19" s="32"/>
      <c r="M19" s="8"/>
      <c r="N19" s="8"/>
      <c r="O19" s="8"/>
      <c r="P19" s="8">
        <v>3</v>
      </c>
      <c r="Q19" s="8">
        <v>0.1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>
        <f t="shared" si="2"/>
        <v>0.1</v>
      </c>
      <c r="AG19" s="8"/>
      <c r="AH19" s="8"/>
      <c r="AI19" s="8"/>
      <c r="AJ19" s="8"/>
      <c r="AK19" s="8"/>
      <c r="AL19" s="8"/>
      <c r="AM19" s="8">
        <f t="shared" si="3"/>
        <v>0</v>
      </c>
      <c r="AN19" s="8">
        <f t="shared" si="4"/>
        <v>4.3</v>
      </c>
      <c r="AO19" s="8">
        <v>1</v>
      </c>
      <c r="AP19" s="8"/>
      <c r="AQ19" s="8"/>
    </row>
    <row r="20" ht="16" customHeight="1" spans="1:43">
      <c r="A20" s="9" t="s">
        <v>436</v>
      </c>
      <c r="B20" s="9" t="s">
        <v>437</v>
      </c>
      <c r="C20" s="8"/>
      <c r="D20" s="8"/>
      <c r="E20" s="8"/>
      <c r="F20" s="8"/>
      <c r="G20" s="8">
        <f t="shared" si="5"/>
        <v>0</v>
      </c>
      <c r="H20" s="8"/>
      <c r="I20" s="8"/>
      <c r="J20" s="8"/>
      <c r="K20" s="8"/>
      <c r="L20" s="32"/>
      <c r="M20" s="8"/>
      <c r="N20" s="8"/>
      <c r="O20" s="8"/>
      <c r="P20" s="8">
        <f t="shared" ref="P20:P26" si="6">H20+J20+L20+N20</f>
        <v>0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>
        <f t="shared" si="2"/>
        <v>0</v>
      </c>
      <c r="AG20" s="8"/>
      <c r="AH20" s="8"/>
      <c r="AI20" s="8"/>
      <c r="AJ20" s="8"/>
      <c r="AK20" s="8"/>
      <c r="AL20" s="8"/>
      <c r="AM20" s="8">
        <f t="shared" si="3"/>
        <v>0</v>
      </c>
      <c r="AN20" s="8">
        <f t="shared" si="4"/>
        <v>0</v>
      </c>
      <c r="AO20" s="8">
        <v>18</v>
      </c>
      <c r="AP20" s="8"/>
      <c r="AQ20" s="8"/>
    </row>
    <row r="21" ht="16" customHeight="1" spans="1:43">
      <c r="A21" s="9" t="s">
        <v>438</v>
      </c>
      <c r="B21" s="9" t="s">
        <v>439</v>
      </c>
      <c r="C21" s="8"/>
      <c r="D21" s="8"/>
      <c r="E21" s="8"/>
      <c r="F21" s="8"/>
      <c r="G21" s="8">
        <f t="shared" si="5"/>
        <v>0</v>
      </c>
      <c r="H21" s="8"/>
      <c r="I21" s="8"/>
      <c r="J21" s="8"/>
      <c r="K21" s="8"/>
      <c r="L21" s="32"/>
      <c r="M21" s="8"/>
      <c r="N21" s="8"/>
      <c r="O21" s="8"/>
      <c r="P21" s="8">
        <f t="shared" si="6"/>
        <v>0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>
        <f t="shared" si="2"/>
        <v>0</v>
      </c>
      <c r="AG21" s="8"/>
      <c r="AH21" s="8"/>
      <c r="AI21" s="8"/>
      <c r="AJ21" s="8"/>
      <c r="AK21" s="8"/>
      <c r="AL21" s="8"/>
      <c r="AM21" s="8">
        <f t="shared" si="3"/>
        <v>0</v>
      </c>
      <c r="AN21" s="8">
        <f t="shared" si="4"/>
        <v>0</v>
      </c>
      <c r="AO21" s="8">
        <v>19</v>
      </c>
      <c r="AP21" s="8"/>
      <c r="AQ21" s="8"/>
    </row>
    <row r="22" ht="16" customHeight="1" spans="1:43">
      <c r="A22" s="9" t="s">
        <v>440</v>
      </c>
      <c r="B22" s="9" t="s">
        <v>441</v>
      </c>
      <c r="C22" s="8">
        <v>1.2</v>
      </c>
      <c r="D22" s="9" t="s">
        <v>75</v>
      </c>
      <c r="E22" s="8"/>
      <c r="F22" s="8"/>
      <c r="G22" s="8">
        <f t="shared" si="5"/>
        <v>1.2</v>
      </c>
      <c r="H22" s="8"/>
      <c r="I22" s="8"/>
      <c r="J22" s="8"/>
      <c r="K22" s="8"/>
      <c r="L22" s="32"/>
      <c r="M22" s="8"/>
      <c r="N22" s="8"/>
      <c r="O22" s="8"/>
      <c r="P22" s="8">
        <f t="shared" si="6"/>
        <v>0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>
        <f t="shared" si="2"/>
        <v>0</v>
      </c>
      <c r="AG22" s="8"/>
      <c r="AH22" s="8"/>
      <c r="AI22" s="8"/>
      <c r="AJ22" s="8"/>
      <c r="AK22" s="8"/>
      <c r="AL22" s="8"/>
      <c r="AM22" s="8">
        <f t="shared" si="3"/>
        <v>0</v>
      </c>
      <c r="AN22" s="8">
        <f t="shared" si="4"/>
        <v>1.2</v>
      </c>
      <c r="AO22" s="8">
        <v>11</v>
      </c>
      <c r="AP22" s="8"/>
      <c r="AQ22" s="8"/>
    </row>
    <row r="23" ht="16" customHeight="1" spans="1:43">
      <c r="A23" s="9" t="s">
        <v>442</v>
      </c>
      <c r="B23" s="9" t="s">
        <v>443</v>
      </c>
      <c r="C23" s="8"/>
      <c r="D23" s="8"/>
      <c r="E23" s="8"/>
      <c r="F23" s="8"/>
      <c r="G23" s="8">
        <f t="shared" si="5"/>
        <v>0</v>
      </c>
      <c r="H23" s="8"/>
      <c r="I23" s="8"/>
      <c r="J23" s="8"/>
      <c r="K23" s="8"/>
      <c r="L23" s="32"/>
      <c r="M23" s="8"/>
      <c r="N23" s="8"/>
      <c r="O23" s="8"/>
      <c r="P23" s="8">
        <f t="shared" si="6"/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>
        <f t="shared" si="2"/>
        <v>0</v>
      </c>
      <c r="AG23" s="8"/>
      <c r="AH23" s="8"/>
      <c r="AI23" s="8"/>
      <c r="AJ23" s="8"/>
      <c r="AK23" s="8"/>
      <c r="AL23" s="8"/>
      <c r="AM23" s="8">
        <f t="shared" si="3"/>
        <v>0</v>
      </c>
      <c r="AN23" s="8">
        <f t="shared" si="4"/>
        <v>0</v>
      </c>
      <c r="AO23" s="8">
        <v>20</v>
      </c>
      <c r="AP23" s="8"/>
      <c r="AQ23" s="8"/>
    </row>
    <row r="24" ht="16" customHeight="1" spans="1:43">
      <c r="A24" s="9" t="s">
        <v>444</v>
      </c>
      <c r="B24" s="9" t="s">
        <v>445</v>
      </c>
      <c r="C24" s="8">
        <v>1.2</v>
      </c>
      <c r="D24" s="9" t="s">
        <v>98</v>
      </c>
      <c r="E24" s="8">
        <v>2</v>
      </c>
      <c r="F24" s="9" t="s">
        <v>446</v>
      </c>
      <c r="G24" s="8">
        <v>2</v>
      </c>
      <c r="H24" s="8"/>
      <c r="I24" s="8"/>
      <c r="J24" s="8">
        <v>1.2</v>
      </c>
      <c r="K24" s="9" t="s">
        <v>447</v>
      </c>
      <c r="L24" s="32"/>
      <c r="M24" s="8"/>
      <c r="N24" s="8"/>
      <c r="O24" s="8"/>
      <c r="P24" s="8">
        <f t="shared" si="6"/>
        <v>1.2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>
        <f t="shared" si="2"/>
        <v>0</v>
      </c>
      <c r="AG24" s="8"/>
      <c r="AH24" s="8"/>
      <c r="AI24" s="8"/>
      <c r="AJ24" s="8"/>
      <c r="AK24" s="8"/>
      <c r="AL24" s="8"/>
      <c r="AM24" s="8">
        <f t="shared" si="3"/>
        <v>0</v>
      </c>
      <c r="AN24" s="8">
        <f t="shared" si="4"/>
        <v>3.2</v>
      </c>
      <c r="AO24" s="8">
        <v>2</v>
      </c>
      <c r="AP24" s="8"/>
      <c r="AQ24" s="8"/>
    </row>
    <row r="25" ht="16" customHeight="1" spans="1:43">
      <c r="A25" s="9" t="s">
        <v>448</v>
      </c>
      <c r="B25" s="9" t="s">
        <v>449</v>
      </c>
      <c r="C25" s="8"/>
      <c r="D25" s="8"/>
      <c r="E25" s="8"/>
      <c r="F25" s="8"/>
      <c r="G25" s="8">
        <f>C25+E25</f>
        <v>0</v>
      </c>
      <c r="H25" s="8"/>
      <c r="I25" s="8"/>
      <c r="J25" s="8"/>
      <c r="K25" s="8"/>
      <c r="L25" s="32"/>
      <c r="M25" s="8"/>
      <c r="N25" s="8"/>
      <c r="O25" s="8"/>
      <c r="P25" s="8">
        <f t="shared" si="6"/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>
        <f t="shared" si="2"/>
        <v>0</v>
      </c>
      <c r="AG25" s="8"/>
      <c r="AH25" s="8"/>
      <c r="AI25" s="8"/>
      <c r="AJ25" s="8"/>
      <c r="AK25" s="8"/>
      <c r="AL25" s="8"/>
      <c r="AM25" s="8">
        <f t="shared" si="3"/>
        <v>0</v>
      </c>
      <c r="AN25" s="8">
        <f t="shared" si="4"/>
        <v>0</v>
      </c>
      <c r="AO25" s="8">
        <v>21</v>
      </c>
      <c r="AP25" s="8"/>
      <c r="AQ25" s="8"/>
    </row>
    <row r="26" ht="16" customHeight="1" spans="1:43">
      <c r="A26" s="9" t="s">
        <v>450</v>
      </c>
      <c r="B26" s="9" t="s">
        <v>451</v>
      </c>
      <c r="C26" s="8"/>
      <c r="D26" s="8"/>
      <c r="E26" s="8"/>
      <c r="F26" s="8"/>
      <c r="G26" s="8">
        <f>C26+E26</f>
        <v>0</v>
      </c>
      <c r="H26" s="8"/>
      <c r="I26" s="8"/>
      <c r="J26" s="8"/>
      <c r="K26" s="8"/>
      <c r="L26" s="32"/>
      <c r="M26" s="8"/>
      <c r="N26" s="8"/>
      <c r="O26" s="8"/>
      <c r="P26" s="8">
        <f t="shared" si="6"/>
        <v>0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>
        <f t="shared" si="2"/>
        <v>0</v>
      </c>
      <c r="AG26" s="8"/>
      <c r="AH26" s="8"/>
      <c r="AI26" s="8"/>
      <c r="AJ26" s="8"/>
      <c r="AK26" s="8"/>
      <c r="AL26" s="8"/>
      <c r="AM26" s="8">
        <f t="shared" si="3"/>
        <v>0</v>
      </c>
      <c r="AN26" s="8">
        <f t="shared" si="4"/>
        <v>0</v>
      </c>
      <c r="AO26" s="8">
        <v>22</v>
      </c>
      <c r="AP26" s="8"/>
      <c r="AQ26" s="8"/>
    </row>
  </sheetData>
  <mergeCells count="26">
    <mergeCell ref="C1:AO1"/>
    <mergeCell ref="AP1:AQ1"/>
    <mergeCell ref="C2:G2"/>
    <mergeCell ref="H2:P2"/>
    <mergeCell ref="Q2:AF2"/>
    <mergeCell ref="AG2:AM2"/>
    <mergeCell ref="H3:K3"/>
    <mergeCell ref="L3:O3"/>
    <mergeCell ref="Q3:S3"/>
    <mergeCell ref="T3:AE3"/>
    <mergeCell ref="AG3:AJ3"/>
    <mergeCell ref="AK3:AL3"/>
    <mergeCell ref="A1:A4"/>
    <mergeCell ref="B1:B4"/>
    <mergeCell ref="C3:C4"/>
    <mergeCell ref="D3:D4"/>
    <mergeCell ref="E3:E4"/>
    <mergeCell ref="F3:F4"/>
    <mergeCell ref="G3:G4"/>
    <mergeCell ref="P3:P4"/>
    <mergeCell ref="AF3:AF4"/>
    <mergeCell ref="AM3:AM4"/>
    <mergeCell ref="AN2:AN4"/>
    <mergeCell ref="AO2:AO4"/>
    <mergeCell ref="AP2:AP4"/>
    <mergeCell ref="AQ2:AQ4"/>
  </mergeCells>
  <pageMargins left="1" right="1" top="1" bottom="1" header="0.25" footer="0.25"/>
  <pageSetup paperSize="1" orientation="portrait" useFirstPageNumber="1"/>
  <headerFooter>
    <oddFooter>&amp;C&amp;"Helvetica,Regular"&amp;12&amp;K000000&amp;P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U24"/>
  <sheetViews>
    <sheetView showGridLines="0" workbookViewId="0">
      <selection activeCell="A1" sqref="A1:A4"/>
    </sheetView>
  </sheetViews>
  <sheetFormatPr defaultColWidth="8.71666666666667" defaultRowHeight="13" customHeight="1"/>
  <cols>
    <col min="1" max="1" width="10.8666666666667" style="1" customWidth="1"/>
    <col min="2" max="256" width="8.73333333333333" style="1" customWidth="1"/>
  </cols>
  <sheetData>
    <row r="1" ht="16" customHeight="1" spans="1:47">
      <c r="A1" s="9" t="s">
        <v>0</v>
      </c>
      <c r="B1" s="9" t="s">
        <v>1</v>
      </c>
      <c r="C1" s="9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8"/>
      <c r="AS1" s="8"/>
      <c r="AT1" s="9" t="s">
        <v>317</v>
      </c>
      <c r="AU1" s="8"/>
    </row>
    <row r="2" ht="16" customHeight="1" spans="1:47">
      <c r="A2" s="8"/>
      <c r="B2" s="8"/>
      <c r="C2" s="9" t="s">
        <v>3</v>
      </c>
      <c r="D2" s="30"/>
      <c r="E2" s="30"/>
      <c r="F2" s="30"/>
      <c r="G2" s="30"/>
      <c r="H2" s="9" t="s">
        <v>4</v>
      </c>
      <c r="I2" s="31"/>
      <c r="J2" s="31"/>
      <c r="K2" s="31"/>
      <c r="L2" s="31"/>
      <c r="M2" s="31"/>
      <c r="N2" s="31"/>
      <c r="O2" s="31"/>
      <c r="P2" s="31"/>
      <c r="Q2" s="9" t="s">
        <v>5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6"/>
      <c r="AG2" s="40" t="s">
        <v>6</v>
      </c>
      <c r="AH2" s="41"/>
      <c r="AI2" s="41"/>
      <c r="AJ2" s="41"/>
      <c r="AK2" s="41"/>
      <c r="AL2" s="41"/>
      <c r="AM2" s="41"/>
      <c r="AN2" s="41"/>
      <c r="AO2" s="41"/>
      <c r="AP2" s="41"/>
      <c r="AQ2" s="43"/>
      <c r="AR2" s="9" t="s">
        <v>7</v>
      </c>
      <c r="AS2" s="9" t="s">
        <v>8</v>
      </c>
      <c r="AT2" s="9" t="s">
        <v>318</v>
      </c>
      <c r="AU2" s="9" t="s">
        <v>319</v>
      </c>
    </row>
    <row r="3" ht="16" customHeight="1" spans="1:47">
      <c r="A3" s="8"/>
      <c r="B3" s="8"/>
      <c r="C3" s="9" t="s">
        <v>320</v>
      </c>
      <c r="D3" s="9" t="s">
        <v>10</v>
      </c>
      <c r="E3" s="9" t="s">
        <v>321</v>
      </c>
      <c r="F3" s="9" t="s">
        <v>10</v>
      </c>
      <c r="G3" s="9" t="s">
        <v>12</v>
      </c>
      <c r="H3" s="9" t="s">
        <v>322</v>
      </c>
      <c r="I3" s="31"/>
      <c r="J3" s="31"/>
      <c r="K3" s="31"/>
      <c r="L3" s="9" t="s">
        <v>323</v>
      </c>
      <c r="M3" s="31"/>
      <c r="N3" s="31"/>
      <c r="O3" s="31"/>
      <c r="P3" s="9" t="s">
        <v>19</v>
      </c>
      <c r="Q3" s="9" t="s">
        <v>324</v>
      </c>
      <c r="R3" s="35"/>
      <c r="S3" s="35"/>
      <c r="T3" s="9" t="s">
        <v>325</v>
      </c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7" t="s">
        <v>326</v>
      </c>
      <c r="AG3" s="40" t="s">
        <v>327</v>
      </c>
      <c r="AH3" s="41"/>
      <c r="AI3" s="41"/>
      <c r="AJ3" s="41"/>
      <c r="AK3" s="40" t="s">
        <v>328</v>
      </c>
      <c r="AL3" s="41"/>
      <c r="AM3" s="41"/>
      <c r="AN3" s="41"/>
      <c r="AO3" s="41"/>
      <c r="AP3" s="41"/>
      <c r="AQ3" s="44" t="s">
        <v>25</v>
      </c>
      <c r="AR3" s="45"/>
      <c r="AS3" s="45"/>
      <c r="AT3" s="8"/>
      <c r="AU3" s="8"/>
    </row>
    <row r="4" ht="16" customHeight="1" spans="1:47">
      <c r="A4" s="8"/>
      <c r="B4" s="8"/>
      <c r="C4" s="30"/>
      <c r="D4" s="30"/>
      <c r="E4" s="30"/>
      <c r="F4" s="30"/>
      <c r="G4" s="30"/>
      <c r="H4" s="9" t="s">
        <v>329</v>
      </c>
      <c r="I4" s="9" t="s">
        <v>330</v>
      </c>
      <c r="J4" s="9" t="s">
        <v>331</v>
      </c>
      <c r="K4" s="9" t="s">
        <v>330</v>
      </c>
      <c r="L4" s="9" t="s">
        <v>230</v>
      </c>
      <c r="M4" s="9" t="s">
        <v>333</v>
      </c>
      <c r="N4" s="9" t="s">
        <v>334</v>
      </c>
      <c r="O4" s="9" t="s">
        <v>335</v>
      </c>
      <c r="P4" s="31"/>
      <c r="Q4" s="9" t="s">
        <v>336</v>
      </c>
      <c r="R4" s="9" t="s">
        <v>337</v>
      </c>
      <c r="S4" s="9" t="s">
        <v>335</v>
      </c>
      <c r="T4" s="9" t="s">
        <v>41</v>
      </c>
      <c r="U4" s="9" t="s">
        <v>338</v>
      </c>
      <c r="V4" s="9" t="s">
        <v>339</v>
      </c>
      <c r="W4" s="9" t="s">
        <v>340</v>
      </c>
      <c r="X4" s="9" t="s">
        <v>341</v>
      </c>
      <c r="Y4" s="9" t="s">
        <v>340</v>
      </c>
      <c r="Z4" s="9" t="s">
        <v>342</v>
      </c>
      <c r="AA4" s="9" t="s">
        <v>340</v>
      </c>
      <c r="AB4" s="9" t="s">
        <v>35</v>
      </c>
      <c r="AC4" s="9" t="s">
        <v>343</v>
      </c>
      <c r="AD4" s="9" t="s">
        <v>337</v>
      </c>
      <c r="AE4" s="9" t="s">
        <v>335</v>
      </c>
      <c r="AF4" s="38"/>
      <c r="AG4" s="42" t="s">
        <v>344</v>
      </c>
      <c r="AH4" s="42" t="s">
        <v>343</v>
      </c>
      <c r="AI4" s="42" t="s">
        <v>337</v>
      </c>
      <c r="AJ4" s="42" t="s">
        <v>335</v>
      </c>
      <c r="AK4" s="42" t="s">
        <v>452</v>
      </c>
      <c r="AL4" s="42" t="s">
        <v>343</v>
      </c>
      <c r="AM4" s="42" t="s">
        <v>453</v>
      </c>
      <c r="AN4" s="42" t="s">
        <v>454</v>
      </c>
      <c r="AO4" s="42" t="s">
        <v>455</v>
      </c>
      <c r="AP4" s="42" t="s">
        <v>456</v>
      </c>
      <c r="AQ4" s="46"/>
      <c r="AR4" s="45"/>
      <c r="AS4" s="45"/>
      <c r="AT4" s="8"/>
      <c r="AU4" s="8"/>
    </row>
    <row r="5" ht="16" customHeight="1" spans="1:47">
      <c r="A5" s="9" t="s">
        <v>457</v>
      </c>
      <c r="B5" s="9" t="s">
        <v>458</v>
      </c>
      <c r="C5" s="9" t="s">
        <v>94</v>
      </c>
      <c r="D5" s="8">
        <v>1.6</v>
      </c>
      <c r="E5" s="9" t="s">
        <v>459</v>
      </c>
      <c r="F5" s="8">
        <v>1</v>
      </c>
      <c r="G5" s="8">
        <v>2</v>
      </c>
      <c r="H5" s="8"/>
      <c r="I5" s="8"/>
      <c r="J5" s="8">
        <v>1.2</v>
      </c>
      <c r="K5" s="9" t="s">
        <v>460</v>
      </c>
      <c r="L5" s="32"/>
      <c r="M5" s="8"/>
      <c r="N5" s="8"/>
      <c r="O5" s="8"/>
      <c r="P5" s="8">
        <f t="shared" ref="P5:P23" si="0">H5+J5+L5+N5</f>
        <v>1.2</v>
      </c>
      <c r="Q5" s="8"/>
      <c r="R5" s="8"/>
      <c r="S5" s="8"/>
      <c r="T5" s="8">
        <v>0.3</v>
      </c>
      <c r="U5" s="9" t="s">
        <v>461</v>
      </c>
      <c r="V5" s="8"/>
      <c r="W5" s="8"/>
      <c r="X5" s="8"/>
      <c r="Y5" s="8"/>
      <c r="Z5" s="8"/>
      <c r="AA5" s="8"/>
      <c r="AB5" s="8"/>
      <c r="AC5" s="8"/>
      <c r="AD5" s="8">
        <v>0.45</v>
      </c>
      <c r="AE5" s="9" t="s">
        <v>462</v>
      </c>
      <c r="AF5" s="8">
        <f t="shared" ref="AF5:AF24" si="1">AD5+AB5+Z5+X5+V5+T5+Q5</f>
        <v>0.75</v>
      </c>
      <c r="AG5" s="8"/>
      <c r="AH5" s="8"/>
      <c r="AI5" s="8"/>
      <c r="AJ5" s="8"/>
      <c r="AK5" s="8"/>
      <c r="AL5" s="8"/>
      <c r="AM5" s="8"/>
      <c r="AN5" s="8"/>
      <c r="AO5" s="8"/>
      <c r="AP5" s="8"/>
      <c r="AQ5" s="8">
        <v>0</v>
      </c>
      <c r="AR5" s="8">
        <f t="shared" ref="AR5:AR24" si="2">AQ5+AF5+P5+G5</f>
        <v>3.95</v>
      </c>
      <c r="AS5" s="8">
        <v>3</v>
      </c>
      <c r="AT5" s="8"/>
      <c r="AU5" s="8"/>
    </row>
    <row r="6" ht="16" customHeight="1" spans="1:47">
      <c r="A6" s="9" t="s">
        <v>463</v>
      </c>
      <c r="B6" s="9" t="s">
        <v>464</v>
      </c>
      <c r="C6" s="8"/>
      <c r="D6" s="8"/>
      <c r="E6" s="8"/>
      <c r="F6" s="8"/>
      <c r="G6" s="8">
        <f t="shared" ref="G6:G14" si="3">D6+F6</f>
        <v>0</v>
      </c>
      <c r="H6" s="8"/>
      <c r="I6" s="8"/>
      <c r="J6" s="8"/>
      <c r="K6" s="33"/>
      <c r="L6" s="32"/>
      <c r="M6" s="8"/>
      <c r="N6" s="8"/>
      <c r="O6" s="8"/>
      <c r="P6" s="8">
        <f t="shared" si="0"/>
        <v>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>
        <f t="shared" si="1"/>
        <v>0</v>
      </c>
      <c r="AG6" s="8"/>
      <c r="AH6" s="8"/>
      <c r="AI6" s="8"/>
      <c r="AJ6" s="8"/>
      <c r="AK6" s="8"/>
      <c r="AL6" s="8"/>
      <c r="AM6" s="8"/>
      <c r="AN6" s="8"/>
      <c r="AO6" s="8"/>
      <c r="AP6" s="8"/>
      <c r="AQ6" s="8">
        <v>0</v>
      </c>
      <c r="AR6" s="8">
        <f t="shared" si="2"/>
        <v>0</v>
      </c>
      <c r="AS6" s="8">
        <v>20</v>
      </c>
      <c r="AT6" s="8"/>
      <c r="AU6" s="8"/>
    </row>
    <row r="7" ht="16" customHeight="1" spans="1:47">
      <c r="A7" s="9" t="s">
        <v>465</v>
      </c>
      <c r="B7" s="9" t="s">
        <v>466</v>
      </c>
      <c r="C7" s="8"/>
      <c r="D7" s="8"/>
      <c r="E7" s="8"/>
      <c r="F7" s="8"/>
      <c r="G7" s="8">
        <f t="shared" si="3"/>
        <v>0</v>
      </c>
      <c r="H7" s="8"/>
      <c r="I7" s="8"/>
      <c r="J7" s="8"/>
      <c r="K7" s="33"/>
      <c r="L7" s="32"/>
      <c r="M7" s="8"/>
      <c r="N7" s="8"/>
      <c r="O7" s="8"/>
      <c r="P7" s="8">
        <f t="shared" si="0"/>
        <v>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>
        <f t="shared" si="1"/>
        <v>0</v>
      </c>
      <c r="AG7" s="8"/>
      <c r="AH7" s="8"/>
      <c r="AI7" s="8"/>
      <c r="AJ7" s="8"/>
      <c r="AK7" s="8"/>
      <c r="AL7" s="8"/>
      <c r="AM7" s="8"/>
      <c r="AN7" s="8"/>
      <c r="AO7" s="8"/>
      <c r="AP7" s="8"/>
      <c r="AQ7" s="8">
        <v>0</v>
      </c>
      <c r="AR7" s="8">
        <f t="shared" si="2"/>
        <v>0</v>
      </c>
      <c r="AS7" s="8">
        <v>19</v>
      </c>
      <c r="AT7" s="8"/>
      <c r="AU7" s="8"/>
    </row>
    <row r="8" ht="16" customHeight="1" spans="1:47">
      <c r="A8" s="9" t="s">
        <v>467</v>
      </c>
      <c r="B8" s="9" t="s">
        <v>468</v>
      </c>
      <c r="C8" s="8"/>
      <c r="D8" s="8"/>
      <c r="E8" s="8"/>
      <c r="F8" s="8"/>
      <c r="G8" s="8">
        <f t="shared" si="3"/>
        <v>0</v>
      </c>
      <c r="H8" s="8"/>
      <c r="I8" s="8"/>
      <c r="J8" s="8"/>
      <c r="K8" s="33"/>
      <c r="L8" s="32"/>
      <c r="M8" s="8"/>
      <c r="N8" s="8"/>
      <c r="O8" s="8"/>
      <c r="P8" s="8">
        <f t="shared" si="0"/>
        <v>0</v>
      </c>
      <c r="Q8" s="8">
        <v>0.1</v>
      </c>
      <c r="R8" s="9" t="s">
        <v>261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>
        <f t="shared" si="1"/>
        <v>0.1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>
        <v>0</v>
      </c>
      <c r="AR8" s="8">
        <f t="shared" si="2"/>
        <v>0.1</v>
      </c>
      <c r="AS8" s="8">
        <v>12</v>
      </c>
      <c r="AT8" s="8"/>
      <c r="AU8" s="8"/>
    </row>
    <row r="9" ht="16" customHeight="1" spans="1:47">
      <c r="A9" s="9" t="s">
        <v>469</v>
      </c>
      <c r="B9" s="9" t="s">
        <v>470</v>
      </c>
      <c r="C9" s="8"/>
      <c r="D9" s="8"/>
      <c r="E9" s="8"/>
      <c r="F9" s="8"/>
      <c r="G9" s="8">
        <f t="shared" si="3"/>
        <v>0</v>
      </c>
      <c r="H9" s="8"/>
      <c r="I9" s="8"/>
      <c r="J9" s="8"/>
      <c r="K9" s="33"/>
      <c r="L9" s="32"/>
      <c r="M9" s="8"/>
      <c r="N9" s="8"/>
      <c r="O9" s="8"/>
      <c r="P9" s="8">
        <f t="shared" si="0"/>
        <v>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f t="shared" si="1"/>
        <v>0</v>
      </c>
      <c r="AG9" s="8"/>
      <c r="AH9" s="8"/>
      <c r="AI9" s="8"/>
      <c r="AJ9" s="8"/>
      <c r="AK9" s="8"/>
      <c r="AL9" s="8"/>
      <c r="AM9" s="8"/>
      <c r="AN9" s="8"/>
      <c r="AO9" s="8"/>
      <c r="AP9" s="8"/>
      <c r="AQ9" s="8">
        <v>0</v>
      </c>
      <c r="AR9" s="8">
        <f t="shared" si="2"/>
        <v>0</v>
      </c>
      <c r="AS9" s="8">
        <v>18</v>
      </c>
      <c r="AT9" s="8"/>
      <c r="AU9" s="8"/>
    </row>
    <row r="10" ht="16" customHeight="1" spans="1:47">
      <c r="A10" s="9" t="s">
        <v>471</v>
      </c>
      <c r="B10" s="9" t="s">
        <v>472</v>
      </c>
      <c r="C10" s="9" t="s">
        <v>473</v>
      </c>
      <c r="D10" s="8">
        <v>1.2</v>
      </c>
      <c r="E10" s="8"/>
      <c r="F10" s="8"/>
      <c r="G10" s="8">
        <f t="shared" si="3"/>
        <v>1.2</v>
      </c>
      <c r="H10" s="8">
        <v>2</v>
      </c>
      <c r="I10" s="9" t="s">
        <v>215</v>
      </c>
      <c r="J10" s="8"/>
      <c r="K10" s="33"/>
      <c r="L10" s="32"/>
      <c r="M10" s="8"/>
      <c r="N10" s="8"/>
      <c r="O10" s="8"/>
      <c r="P10" s="8">
        <f t="shared" si="0"/>
        <v>2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>
        <f t="shared" si="1"/>
        <v>0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>
        <v>0</v>
      </c>
      <c r="AR10" s="8">
        <f t="shared" si="2"/>
        <v>3.2</v>
      </c>
      <c r="AS10" s="8">
        <v>6</v>
      </c>
      <c r="AT10" s="8"/>
      <c r="AU10" s="8"/>
    </row>
    <row r="11" ht="16" customHeight="1" spans="1:47">
      <c r="A11" s="9" t="s">
        <v>474</v>
      </c>
      <c r="B11" s="9" t="s">
        <v>475</v>
      </c>
      <c r="C11" s="8"/>
      <c r="D11" s="8"/>
      <c r="E11" s="8"/>
      <c r="F11" s="8"/>
      <c r="G11" s="8">
        <f t="shared" si="3"/>
        <v>0</v>
      </c>
      <c r="H11" s="8"/>
      <c r="I11" s="8"/>
      <c r="J11" s="8"/>
      <c r="K11" s="33"/>
      <c r="L11" s="32"/>
      <c r="M11" s="8"/>
      <c r="N11" s="8"/>
      <c r="O11" s="8"/>
      <c r="P11" s="8">
        <f t="shared" si="0"/>
        <v>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>
        <f t="shared" si="1"/>
        <v>0</v>
      </c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>
        <v>0</v>
      </c>
      <c r="AR11" s="8">
        <f t="shared" si="2"/>
        <v>0</v>
      </c>
      <c r="AS11" s="8">
        <v>17</v>
      </c>
      <c r="AT11" s="8"/>
      <c r="AU11" s="8"/>
    </row>
    <row r="12" ht="16" customHeight="1" spans="1:47">
      <c r="A12" s="9" t="s">
        <v>476</v>
      </c>
      <c r="B12" s="9" t="s">
        <v>477</v>
      </c>
      <c r="C12" s="9" t="s">
        <v>478</v>
      </c>
      <c r="D12" s="8">
        <v>1.2</v>
      </c>
      <c r="E12" s="8"/>
      <c r="F12" s="8"/>
      <c r="G12" s="8">
        <f t="shared" si="3"/>
        <v>1.2</v>
      </c>
      <c r="H12" s="8">
        <v>1.5</v>
      </c>
      <c r="I12" s="9" t="s">
        <v>240</v>
      </c>
      <c r="J12" s="8"/>
      <c r="K12" s="33"/>
      <c r="L12" s="32"/>
      <c r="M12" s="8"/>
      <c r="N12" s="8"/>
      <c r="O12" s="8"/>
      <c r="P12" s="8">
        <f t="shared" si="0"/>
        <v>1.5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>
        <f t="shared" si="1"/>
        <v>0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0</v>
      </c>
      <c r="AR12" s="8">
        <f t="shared" si="2"/>
        <v>2.7</v>
      </c>
      <c r="AS12" s="8">
        <v>8</v>
      </c>
      <c r="AT12" s="8"/>
      <c r="AU12" s="8"/>
    </row>
    <row r="13" ht="16" customHeight="1" spans="1:47">
      <c r="A13" s="9" t="s">
        <v>479</v>
      </c>
      <c r="B13" s="9" t="s">
        <v>480</v>
      </c>
      <c r="C13" s="8"/>
      <c r="D13" s="8"/>
      <c r="E13" s="9" t="s">
        <v>481</v>
      </c>
      <c r="F13" s="8">
        <v>2</v>
      </c>
      <c r="G13" s="8">
        <f t="shared" si="3"/>
        <v>2</v>
      </c>
      <c r="H13" s="8"/>
      <c r="I13" s="8"/>
      <c r="J13" s="8">
        <v>1.2</v>
      </c>
      <c r="K13" s="34" t="s">
        <v>460</v>
      </c>
      <c r="L13" s="32"/>
      <c r="M13" s="8"/>
      <c r="N13" s="8">
        <v>1.6</v>
      </c>
      <c r="O13" s="9" t="s">
        <v>482</v>
      </c>
      <c r="P13" s="8">
        <f t="shared" si="0"/>
        <v>2.8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>
        <f t="shared" si="1"/>
        <v>0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v>0</v>
      </c>
      <c r="AR13" s="8">
        <f t="shared" si="2"/>
        <v>4.8</v>
      </c>
      <c r="AS13" s="8">
        <v>1</v>
      </c>
      <c r="AT13" s="8"/>
      <c r="AU13" s="8"/>
    </row>
    <row r="14" ht="16" customHeight="1" spans="1:47">
      <c r="A14" s="9" t="s">
        <v>483</v>
      </c>
      <c r="B14" s="9" t="s">
        <v>484</v>
      </c>
      <c r="C14" s="8"/>
      <c r="D14" s="8"/>
      <c r="E14" s="8"/>
      <c r="F14" s="8"/>
      <c r="G14" s="8">
        <f t="shared" si="3"/>
        <v>0</v>
      </c>
      <c r="H14" s="8"/>
      <c r="I14" s="8"/>
      <c r="J14" s="8"/>
      <c r="K14" s="33"/>
      <c r="L14" s="32"/>
      <c r="M14" s="8"/>
      <c r="N14" s="8"/>
      <c r="O14" s="8"/>
      <c r="P14" s="8">
        <f t="shared" si="0"/>
        <v>0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>
        <f t="shared" si="1"/>
        <v>0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>
        <v>0</v>
      </c>
      <c r="AR14" s="8">
        <f t="shared" si="2"/>
        <v>0</v>
      </c>
      <c r="AS14" s="8">
        <v>16</v>
      </c>
      <c r="AT14" s="8"/>
      <c r="AU14" s="8"/>
    </row>
    <row r="15" ht="16" customHeight="1" spans="1:47">
      <c r="A15" s="9" t="s">
        <v>485</v>
      </c>
      <c r="B15" s="9" t="s">
        <v>486</v>
      </c>
      <c r="C15" s="8"/>
      <c r="D15" s="8"/>
      <c r="E15" s="9" t="s">
        <v>487</v>
      </c>
      <c r="F15" s="8">
        <v>2</v>
      </c>
      <c r="G15" s="8">
        <v>2</v>
      </c>
      <c r="H15" s="8"/>
      <c r="I15" s="8"/>
      <c r="J15" s="8">
        <v>1.5</v>
      </c>
      <c r="K15" s="34" t="s">
        <v>488</v>
      </c>
      <c r="L15" s="32"/>
      <c r="M15" s="8"/>
      <c r="N15" s="8"/>
      <c r="O15" s="8"/>
      <c r="P15" s="8">
        <f t="shared" si="0"/>
        <v>1.5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>
        <f t="shared" si="1"/>
        <v>0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>
        <v>0</v>
      </c>
      <c r="AR15" s="8">
        <f t="shared" si="2"/>
        <v>3.5</v>
      </c>
      <c r="AS15" s="8">
        <v>5</v>
      </c>
      <c r="AT15" s="8"/>
      <c r="AU15" s="8"/>
    </row>
    <row r="16" ht="16" customHeight="1" spans="1:47">
      <c r="A16" s="9" t="s">
        <v>489</v>
      </c>
      <c r="B16" s="9" t="s">
        <v>490</v>
      </c>
      <c r="C16" s="8"/>
      <c r="D16" s="8"/>
      <c r="E16" s="8"/>
      <c r="F16" s="8"/>
      <c r="G16" s="8">
        <f t="shared" ref="G16:G20" si="4">D16+F16</f>
        <v>0</v>
      </c>
      <c r="H16" s="8"/>
      <c r="I16" s="8"/>
      <c r="J16" s="8"/>
      <c r="K16" s="33"/>
      <c r="L16" s="32"/>
      <c r="M16" s="8"/>
      <c r="N16" s="8"/>
      <c r="O16" s="8"/>
      <c r="P16" s="8">
        <f t="shared" si="0"/>
        <v>0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>
        <f t="shared" si="1"/>
        <v>0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>
        <v>0</v>
      </c>
      <c r="AR16" s="8">
        <f t="shared" si="2"/>
        <v>0</v>
      </c>
      <c r="AS16" s="8">
        <v>15</v>
      </c>
      <c r="AT16" s="8"/>
      <c r="AU16" s="8"/>
    </row>
    <row r="17" ht="16" customHeight="1" spans="1:47">
      <c r="A17" s="9" t="s">
        <v>491</v>
      </c>
      <c r="B17" s="9" t="s">
        <v>492</v>
      </c>
      <c r="C17" s="9" t="s">
        <v>82</v>
      </c>
      <c r="D17" s="8">
        <v>1.2</v>
      </c>
      <c r="E17" s="8"/>
      <c r="F17" s="8"/>
      <c r="G17" s="8">
        <f t="shared" si="4"/>
        <v>1.2</v>
      </c>
      <c r="H17" s="8"/>
      <c r="I17" s="8"/>
      <c r="J17" s="8"/>
      <c r="K17" s="33"/>
      <c r="L17" s="32"/>
      <c r="M17" s="8"/>
      <c r="N17" s="8">
        <v>1.25</v>
      </c>
      <c r="O17" s="9" t="s">
        <v>493</v>
      </c>
      <c r="P17" s="8">
        <f t="shared" si="0"/>
        <v>1.25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>
        <f t="shared" si="1"/>
        <v>0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>
        <v>0</v>
      </c>
      <c r="AR17" s="8">
        <f t="shared" si="2"/>
        <v>2.45</v>
      </c>
      <c r="AS17" s="8">
        <v>9</v>
      </c>
      <c r="AT17" s="8"/>
      <c r="AU17" s="8"/>
    </row>
    <row r="18" ht="16" customHeight="1" spans="1:47">
      <c r="A18" s="9" t="s">
        <v>494</v>
      </c>
      <c r="B18" s="9" t="s">
        <v>495</v>
      </c>
      <c r="C18" s="8"/>
      <c r="D18" s="8"/>
      <c r="E18" s="8"/>
      <c r="F18" s="8"/>
      <c r="G18" s="8">
        <f t="shared" si="4"/>
        <v>0</v>
      </c>
      <c r="H18" s="8"/>
      <c r="I18" s="8"/>
      <c r="J18" s="8"/>
      <c r="K18" s="33"/>
      <c r="L18" s="32">
        <v>0.1</v>
      </c>
      <c r="M18" s="8">
        <v>1</v>
      </c>
      <c r="N18" s="8"/>
      <c r="O18" s="8"/>
      <c r="P18" s="8">
        <f t="shared" si="0"/>
        <v>0.1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>
        <f t="shared" si="1"/>
        <v>0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>
        <v>0</v>
      </c>
      <c r="AR18" s="8">
        <f t="shared" si="2"/>
        <v>0.1</v>
      </c>
      <c r="AS18" s="8">
        <v>13</v>
      </c>
      <c r="AT18" s="8"/>
      <c r="AU18" s="8"/>
    </row>
    <row r="19" ht="16" customHeight="1" spans="1:47">
      <c r="A19" s="9" t="s">
        <v>496</v>
      </c>
      <c r="B19" s="9" t="s">
        <v>497</v>
      </c>
      <c r="C19" s="8"/>
      <c r="D19" s="8"/>
      <c r="E19" s="9" t="s">
        <v>498</v>
      </c>
      <c r="F19" s="8">
        <v>1</v>
      </c>
      <c r="G19" s="8">
        <f t="shared" si="4"/>
        <v>1</v>
      </c>
      <c r="H19" s="8"/>
      <c r="I19" s="8"/>
      <c r="J19" s="8">
        <v>1.2</v>
      </c>
      <c r="K19" s="34" t="s">
        <v>460</v>
      </c>
      <c r="L19" s="32"/>
      <c r="M19" s="8"/>
      <c r="N19" s="8"/>
      <c r="O19" s="8"/>
      <c r="P19" s="8">
        <f t="shared" si="0"/>
        <v>1.2</v>
      </c>
      <c r="Q19" s="8"/>
      <c r="R19" s="8"/>
      <c r="S19" s="8"/>
      <c r="T19" s="8">
        <v>0.1</v>
      </c>
      <c r="U19" s="9" t="s">
        <v>499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>
        <f t="shared" si="1"/>
        <v>0.1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>
        <v>0</v>
      </c>
      <c r="AR19" s="8">
        <f t="shared" si="2"/>
        <v>2.3</v>
      </c>
      <c r="AS19" s="8">
        <v>10</v>
      </c>
      <c r="AT19" s="8"/>
      <c r="AU19" s="8"/>
    </row>
    <row r="20" ht="16" customHeight="1" spans="1:47">
      <c r="A20" s="9" t="s">
        <v>500</v>
      </c>
      <c r="B20" s="9" t="s">
        <v>501</v>
      </c>
      <c r="C20" s="9" t="s">
        <v>85</v>
      </c>
      <c r="D20" s="8">
        <v>1.6</v>
      </c>
      <c r="E20" s="8"/>
      <c r="F20" s="8"/>
      <c r="G20" s="8">
        <f t="shared" si="4"/>
        <v>1.6</v>
      </c>
      <c r="H20" s="8">
        <v>1.5</v>
      </c>
      <c r="I20" s="9" t="s">
        <v>240</v>
      </c>
      <c r="J20" s="8"/>
      <c r="K20" s="33"/>
      <c r="L20" s="32">
        <v>0.3</v>
      </c>
      <c r="M20" s="8">
        <v>3</v>
      </c>
      <c r="N20" s="8"/>
      <c r="O20" s="8"/>
      <c r="P20" s="8">
        <f t="shared" si="0"/>
        <v>1.8</v>
      </c>
      <c r="Q20" s="8">
        <v>0.1</v>
      </c>
      <c r="R20" s="9" t="s">
        <v>280</v>
      </c>
      <c r="S20" s="8"/>
      <c r="T20" s="8"/>
      <c r="U20" s="8"/>
      <c r="V20" s="8"/>
      <c r="W20" s="8"/>
      <c r="X20" s="8"/>
      <c r="Y20" s="8"/>
      <c r="Z20" s="8"/>
      <c r="AA20" s="8"/>
      <c r="AB20" s="8">
        <v>0.1</v>
      </c>
      <c r="AC20" s="9" t="s">
        <v>502</v>
      </c>
      <c r="AD20" s="8"/>
      <c r="AE20" s="8"/>
      <c r="AF20" s="8">
        <f t="shared" si="1"/>
        <v>0.2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>
        <v>0</v>
      </c>
      <c r="AR20" s="8">
        <f t="shared" si="2"/>
        <v>3.6</v>
      </c>
      <c r="AS20" s="8">
        <v>4</v>
      </c>
      <c r="AT20" s="8"/>
      <c r="AU20" s="8"/>
    </row>
    <row r="21" ht="16" customHeight="1" spans="1:47">
      <c r="A21" s="9" t="s">
        <v>503</v>
      </c>
      <c r="B21" s="9" t="s">
        <v>504</v>
      </c>
      <c r="C21" s="9" t="s">
        <v>91</v>
      </c>
      <c r="D21" s="8">
        <v>1.2</v>
      </c>
      <c r="E21" s="9" t="s">
        <v>505</v>
      </c>
      <c r="F21" s="8">
        <v>2</v>
      </c>
      <c r="G21" s="8">
        <v>2</v>
      </c>
      <c r="H21" s="8"/>
      <c r="I21" s="8"/>
      <c r="J21" s="8"/>
      <c r="K21" s="33"/>
      <c r="L21" s="32"/>
      <c r="M21" s="8"/>
      <c r="N21" s="8"/>
      <c r="O21" s="8"/>
      <c r="P21" s="8">
        <f t="shared" si="0"/>
        <v>0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>
        <v>0.1</v>
      </c>
      <c r="AC21" s="9" t="s">
        <v>506</v>
      </c>
      <c r="AD21" s="8"/>
      <c r="AE21" s="8"/>
      <c r="AF21" s="8">
        <f t="shared" si="1"/>
        <v>0.1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>
        <v>0</v>
      </c>
      <c r="AR21" s="8">
        <f t="shared" si="2"/>
        <v>2.1</v>
      </c>
      <c r="AS21" s="8">
        <v>11</v>
      </c>
      <c r="AT21" s="8"/>
      <c r="AU21" s="8"/>
    </row>
    <row r="22" ht="16" customHeight="1" spans="1:47">
      <c r="A22" s="9" t="s">
        <v>507</v>
      </c>
      <c r="B22" s="9" t="s">
        <v>508</v>
      </c>
      <c r="C22" s="8"/>
      <c r="D22" s="8"/>
      <c r="E22" s="9" t="s">
        <v>481</v>
      </c>
      <c r="F22" s="8">
        <v>2</v>
      </c>
      <c r="G22" s="8">
        <f t="shared" ref="G22:G24" si="5">D22+F22</f>
        <v>2</v>
      </c>
      <c r="H22" s="8">
        <v>1.5</v>
      </c>
      <c r="I22" s="9" t="s">
        <v>240</v>
      </c>
      <c r="J22" s="8"/>
      <c r="K22" s="33"/>
      <c r="L22" s="32"/>
      <c r="M22" s="8"/>
      <c r="N22" s="8"/>
      <c r="O22" s="8"/>
      <c r="P22" s="8">
        <f t="shared" si="0"/>
        <v>1.5</v>
      </c>
      <c r="Q22" s="8">
        <v>0.1</v>
      </c>
      <c r="R22" s="9" t="s">
        <v>261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>
        <f t="shared" si="1"/>
        <v>0.1</v>
      </c>
      <c r="AG22" s="8"/>
      <c r="AH22" s="8"/>
      <c r="AI22" s="8"/>
      <c r="AJ22" s="8"/>
      <c r="AK22" s="9" t="s">
        <v>509</v>
      </c>
      <c r="AL22" s="9" t="s">
        <v>510</v>
      </c>
      <c r="AM22" s="8"/>
      <c r="AN22" s="8"/>
      <c r="AO22" s="8"/>
      <c r="AP22" s="8"/>
      <c r="AQ22" s="8">
        <v>0.4</v>
      </c>
      <c r="AR22" s="8">
        <f t="shared" si="2"/>
        <v>4</v>
      </c>
      <c r="AS22" s="8">
        <v>2</v>
      </c>
      <c r="AT22" s="8"/>
      <c r="AU22" s="8"/>
    </row>
    <row r="23" ht="16" customHeight="1" spans="1:47">
      <c r="A23" s="9" t="s">
        <v>511</v>
      </c>
      <c r="B23" s="9" t="s">
        <v>512</v>
      </c>
      <c r="C23" s="8"/>
      <c r="D23" s="8"/>
      <c r="E23" s="8"/>
      <c r="F23" s="8"/>
      <c r="G23" s="8">
        <f t="shared" si="5"/>
        <v>0</v>
      </c>
      <c r="H23" s="8"/>
      <c r="I23" s="8"/>
      <c r="J23" s="8"/>
      <c r="K23" s="33"/>
      <c r="L23" s="32"/>
      <c r="M23" s="8"/>
      <c r="N23" s="8"/>
      <c r="O23" s="8"/>
      <c r="P23" s="8">
        <f t="shared" si="0"/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>
        <f t="shared" si="1"/>
        <v>0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>
        <v>0</v>
      </c>
      <c r="AR23" s="8">
        <f t="shared" si="2"/>
        <v>0</v>
      </c>
      <c r="AS23" s="8">
        <v>14</v>
      </c>
      <c r="AT23" s="8"/>
      <c r="AU23" s="8"/>
    </row>
    <row r="24" ht="16" customHeight="1" spans="1:47">
      <c r="A24" s="9" t="s">
        <v>513</v>
      </c>
      <c r="B24" s="9" t="s">
        <v>514</v>
      </c>
      <c r="C24" s="8"/>
      <c r="D24" s="8"/>
      <c r="E24" s="8"/>
      <c r="F24" s="8"/>
      <c r="G24" s="8">
        <f t="shared" si="5"/>
        <v>0</v>
      </c>
      <c r="H24" s="8"/>
      <c r="I24" s="8"/>
      <c r="J24" s="8">
        <v>3.2</v>
      </c>
      <c r="K24" s="34" t="s">
        <v>515</v>
      </c>
      <c r="L24" s="32"/>
      <c r="M24" s="8"/>
      <c r="N24" s="8"/>
      <c r="O24" s="8"/>
      <c r="P24" s="8">
        <v>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>
        <f t="shared" si="1"/>
        <v>0</v>
      </c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>
        <v>0</v>
      </c>
      <c r="AR24" s="8">
        <f t="shared" si="2"/>
        <v>3</v>
      </c>
      <c r="AS24" s="8">
        <v>7</v>
      </c>
      <c r="AT24" s="8"/>
      <c r="AU24" s="8"/>
    </row>
  </sheetData>
  <mergeCells count="26">
    <mergeCell ref="C1:AS1"/>
    <mergeCell ref="AT1:AU1"/>
    <mergeCell ref="C2:G2"/>
    <mergeCell ref="H2:P2"/>
    <mergeCell ref="Q2:AF2"/>
    <mergeCell ref="AG2:AQ2"/>
    <mergeCell ref="H3:K3"/>
    <mergeCell ref="L3:O3"/>
    <mergeCell ref="Q3:S3"/>
    <mergeCell ref="T3:AE3"/>
    <mergeCell ref="AG3:AJ3"/>
    <mergeCell ref="AK3:AP3"/>
    <mergeCell ref="A1:A4"/>
    <mergeCell ref="B1:B4"/>
    <mergeCell ref="C3:C4"/>
    <mergeCell ref="D3:D4"/>
    <mergeCell ref="E3:E4"/>
    <mergeCell ref="F3:F4"/>
    <mergeCell ref="G3:G4"/>
    <mergeCell ref="P3:P4"/>
    <mergeCell ref="AF3:AF4"/>
    <mergeCell ref="AQ3:AQ4"/>
    <mergeCell ref="AR2:AR4"/>
    <mergeCell ref="AS2:AS4"/>
    <mergeCell ref="AT2:AT4"/>
    <mergeCell ref="AU2:AU4"/>
  </mergeCells>
  <pageMargins left="1" right="1" top="1" bottom="1" header="0.25" footer="0.25"/>
  <pageSetup paperSize="1" orientation="portrait" useFirstPageNumber="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15级1班</vt:lpstr>
      <vt:lpstr>15级2班</vt:lpstr>
      <vt:lpstr>15级3班</vt:lpstr>
      <vt:lpstr>14级1班</vt:lpstr>
      <vt:lpstr>14级2班</vt:lpstr>
      <vt:lpstr>14级3班</vt:lpstr>
      <vt:lpstr>13级1班</vt:lpstr>
      <vt:lpstr>13级2班</vt:lpstr>
      <vt:lpstr>13级化学菁英班</vt:lpstr>
      <vt:lpstr>12级1班</vt:lpstr>
      <vt:lpstr>12级2班</vt:lpstr>
      <vt:lpstr>12级实验班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2016-03-18T08:38:40Z</dcterms:created>
  <dcterms:modified xsi:type="dcterms:W3CDTF">2016-03-18T08:39:39Z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